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80" windowWidth="6972" windowHeight="8028" tabRatio="574" activeTab="0"/>
  </bookViews>
  <sheets>
    <sheet name="I-VI. hó" sheetId="1" r:id="rId1"/>
    <sheet name="JNSz 2014.06" sheetId="2" r:id="rId2"/>
    <sheet name="JNSz 2014.05" sheetId="3" r:id="rId3"/>
    <sheet name="JNSz 2014.04" sheetId="4" r:id="rId4"/>
    <sheet name="JNSz 2014.03" sheetId="5" r:id="rId5"/>
    <sheet name="JNSz 2014.02" sheetId="6" r:id="rId6"/>
    <sheet name="JNSz 2014.01" sheetId="7" r:id="rId7"/>
  </sheets>
  <definedNames>
    <definedName name="_xlnm.Print_Titles" localSheetId="0">'I-VI. hó'!$A:$A,'I-VI. hó'!$1:$3</definedName>
    <definedName name="_xlnm.Print_Titles" localSheetId="6">'JNSz 2014.01'!$A:$A,'JNSz 2014.01'!$1:$3</definedName>
    <definedName name="_xlnm.Print_Titles" localSheetId="5">'JNSz 2014.02'!$A:$A,'JNSz 2014.02'!$1:$3</definedName>
    <definedName name="_xlnm.Print_Titles" localSheetId="4">'JNSz 2014.03'!$A:$A,'JNSz 2014.03'!$1:$3</definedName>
    <definedName name="_xlnm.Print_Titles" localSheetId="3">'JNSz 2014.04'!$A:$A,'JNSz 2014.04'!$1:$3</definedName>
    <definedName name="_xlnm.Print_Titles" localSheetId="2">'JNSz 2014.05'!$A:$A,'JNSz 2014.05'!$1:$3</definedName>
    <definedName name="_xlnm.Print_Titles" localSheetId="1">'JNSz 2014.06'!$A:$A,'JNSz 2014.06'!$1:$3</definedName>
    <definedName name="_xlnm.Print_Area" localSheetId="0">'I-VI. hó'!$A$1:$AO$41</definedName>
  </definedNames>
  <calcPr fullCalcOnLoad="1"/>
</workbook>
</file>

<file path=xl/sharedStrings.xml><?xml version="1.0" encoding="utf-8"?>
<sst xmlns="http://schemas.openxmlformats.org/spreadsheetml/2006/main" count="1301" uniqueCount="77">
  <si>
    <t>férfi</t>
  </si>
  <si>
    <t>nő</t>
  </si>
  <si>
    <t>gimnázium</t>
  </si>
  <si>
    <t>Nyilvántartott álláskeresők összesen</t>
  </si>
  <si>
    <t>Rendszeres szoc. segélyben részesülők</t>
  </si>
  <si>
    <t xml:space="preserve">Változás előző hóhoz </t>
  </si>
  <si>
    <t>Változás előző év azonos havához</t>
  </si>
  <si>
    <t>főben</t>
  </si>
  <si>
    <t>%-ban</t>
  </si>
  <si>
    <t>első alkalommal belépő</t>
  </si>
  <si>
    <t>legfeljebb 8 általánost végzett</t>
  </si>
  <si>
    <t>Szakképzett</t>
  </si>
  <si>
    <t>felsőfokú végzettségű</t>
  </si>
  <si>
    <t>felsőfokú</t>
  </si>
  <si>
    <t>támogatott</t>
  </si>
  <si>
    <t>nem támogatott</t>
  </si>
  <si>
    <t>Újonnan bejelentett álláshelyek száma (db)</t>
  </si>
  <si>
    <t>a vállalkozói járadékon lévőket</t>
  </si>
  <si>
    <t>kapó álláskeresőket, az álláskeresést ösztönző juttatáson, továbbá még a nyugdíj előtti</t>
  </si>
  <si>
    <t xml:space="preserve">munkanélküli segélyen lévőket. </t>
  </si>
  <si>
    <t>Nyilvántartásba belépők összesen</t>
  </si>
  <si>
    <t>Nyilvántartott pályakezdő álláskeresők</t>
  </si>
  <si>
    <t>Szakképzetlen</t>
  </si>
  <si>
    <t>Fizikai foglalkozású</t>
  </si>
  <si>
    <t>Szellemi foglalkozású</t>
  </si>
  <si>
    <t>50 évesnél idősebb</t>
  </si>
  <si>
    <t>25 évesnél fiatalabb</t>
  </si>
  <si>
    <t>1/ A nyilvántartott álláskeresők összlétszámához viszonyítva.</t>
  </si>
  <si>
    <t>2/ Egy évnél régebben megszakítás nélkül minden hónapban szerepelt a nyilvántartásban.</t>
  </si>
  <si>
    <t xml:space="preserve">3/ Járadék típusú ellátás - tartalmazza a munkanélküli járadékon, az álláskeresési járadékon, </t>
  </si>
  <si>
    <t>4/ Segély típusú ellátás - tartalmazza az álláskeresési segély 3 változatának bármelyikét</t>
  </si>
  <si>
    <r>
      <t>Szakképzetlenek aránya (%)</t>
    </r>
    <r>
      <rPr>
        <b/>
        <vertAlign val="superscript"/>
        <sz val="8"/>
        <color indexed="8"/>
        <rFont val="Tahoma"/>
        <family val="2"/>
      </rPr>
      <t>1</t>
    </r>
  </si>
  <si>
    <r>
      <t>Pályakezdők aránya (%)</t>
    </r>
    <r>
      <rPr>
        <b/>
        <vertAlign val="superscript"/>
        <sz val="8"/>
        <color indexed="8"/>
        <rFont val="Tahoma"/>
        <family val="2"/>
      </rPr>
      <t>1</t>
    </r>
  </si>
  <si>
    <r>
      <t>Tartósan nyilvántartásban lévő álláskeresők</t>
    </r>
    <r>
      <rPr>
        <b/>
        <vertAlign val="superscript"/>
        <sz val="8"/>
        <color indexed="8"/>
        <rFont val="Tahoma"/>
        <family val="2"/>
      </rPr>
      <t>2</t>
    </r>
  </si>
  <si>
    <r>
      <t>Tartós álláskeresők aránya (%)</t>
    </r>
    <r>
      <rPr>
        <b/>
        <vertAlign val="superscript"/>
        <sz val="8"/>
        <color indexed="8"/>
        <rFont val="Tahoma"/>
        <family val="2"/>
      </rPr>
      <t>1</t>
    </r>
  </si>
  <si>
    <r>
      <t>Járadék típusú ellátásban részesülők</t>
    </r>
    <r>
      <rPr>
        <b/>
        <vertAlign val="superscript"/>
        <sz val="8"/>
        <color indexed="8"/>
        <rFont val="Tahoma"/>
        <family val="2"/>
      </rPr>
      <t>3</t>
    </r>
  </si>
  <si>
    <r>
      <t>Segély típusú ellátásban részesülők</t>
    </r>
    <r>
      <rPr>
        <b/>
        <vertAlign val="superscript"/>
        <sz val="8"/>
        <color indexed="8"/>
        <rFont val="Tahoma"/>
        <family val="2"/>
      </rPr>
      <t>4</t>
    </r>
  </si>
  <si>
    <t>Változás előző évhez</t>
  </si>
  <si>
    <t>Szolnoki Kirendeltség</t>
  </si>
  <si>
    <t>Jászberényi Kirendeltség</t>
  </si>
  <si>
    <t>Karcagi Kirendeltség</t>
  </si>
  <si>
    <t>Mezőtúri Kirendeltség</t>
  </si>
  <si>
    <t>Tiszafüredi Kirendeltség</t>
  </si>
  <si>
    <t>Törökszentmiklósi Kirendeltség</t>
  </si>
  <si>
    <t>Kunszentmártoni Kirendeltség</t>
  </si>
  <si>
    <t>Kunhegyesi Kirendeltség</t>
  </si>
  <si>
    <t>Jász-Nagykun-Szolnok megye</t>
  </si>
  <si>
    <t>HAVI ÖSSZESÍTETT</t>
  </si>
  <si>
    <t>HAVI ÁTLAG</t>
  </si>
  <si>
    <t>--</t>
  </si>
  <si>
    <t>Országos összesen</t>
  </si>
  <si>
    <t>Foglalkoztatás helyettesítő tám. r.</t>
  </si>
  <si>
    <t>2013. január</t>
  </si>
  <si>
    <t>- ebből: közfoglalkoztatás</t>
  </si>
  <si>
    <t>kapó álláskeresőket, az álláskeresést ösztönző juttatáson lévőket</t>
  </si>
  <si>
    <t>2013. február</t>
  </si>
  <si>
    <t>2013.</t>
  </si>
  <si>
    <t>2013. március</t>
  </si>
  <si>
    <t>2013. december</t>
  </si>
  <si>
    <t>2014. január</t>
  </si>
  <si>
    <t>Nyilvántartásból kilépők összesen</t>
  </si>
  <si>
    <t>2014. február</t>
  </si>
  <si>
    <t>2014.</t>
  </si>
  <si>
    <t>2014. március</t>
  </si>
  <si>
    <t>2013. április</t>
  </si>
  <si>
    <t>2014. április</t>
  </si>
  <si>
    <t>2013. május</t>
  </si>
  <si>
    <t>2014. május</t>
  </si>
  <si>
    <t>Szakképzetlenek aránya (%)1</t>
  </si>
  <si>
    <t>Pályakezdők aránya (%)1</t>
  </si>
  <si>
    <t>Tartósan nyilvántartásban lévő álláskeresők2</t>
  </si>
  <si>
    <t>Tartós álláskeresők aránya (%)1</t>
  </si>
  <si>
    <t>Járadék típusú ellátásban részesülők3</t>
  </si>
  <si>
    <t>Segély típusú ellátásban részesülők4</t>
  </si>
  <si>
    <t>2013. június</t>
  </si>
  <si>
    <t>2014. június</t>
  </si>
  <si>
    <t>I-VI. HÓNAP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</si>
</sst>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yyyy\.mm\.dd\.;@"/>
    <numFmt numFmtId="168" formatCode="h\:mm\:ss;@"/>
    <numFmt numFmtId="169" formatCode="#,##0.0"/>
    <numFmt numFmtId="170" formatCode="#0"/>
    <numFmt numFmtId="171" formatCode="0.0"/>
  </numFmts>
  <fonts count="45">
    <font>
      <sz val="10"/>
      <name val="Arial"/>
      <family val="0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10"/>
      <name val="Arial"/>
      <family val="2"/>
    </font>
    <font>
      <sz val="8"/>
      <name val="Arial Narrow"/>
      <family val="2"/>
    </font>
    <font>
      <b/>
      <i/>
      <sz val="8"/>
      <color indexed="8"/>
      <name val="Tahoma"/>
      <family val="2"/>
    </font>
    <font>
      <i/>
      <sz val="8"/>
      <color indexed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vertAlign val="superscript"/>
      <sz val="8"/>
      <color indexed="8"/>
      <name val="Tahoma"/>
      <family val="2"/>
    </font>
    <font>
      <u val="single"/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55"/>
      </left>
      <right style="thin"/>
      <top style="thin">
        <color indexed="55"/>
      </top>
      <bottom style="thin">
        <color indexed="8"/>
      </bottom>
    </border>
    <border>
      <left style="thin"/>
      <right style="thin"/>
      <top style="thin">
        <color indexed="23"/>
      </top>
      <bottom>
        <color indexed="63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8"/>
      </top>
      <bottom style="thin">
        <color indexed="55"/>
      </bottom>
    </border>
    <border>
      <left style="thin">
        <color indexed="55"/>
      </left>
      <right style="thin"/>
      <top style="thin">
        <color indexed="8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55"/>
      </bottom>
    </border>
    <border>
      <left>
        <color indexed="63"/>
      </left>
      <right style="thin"/>
      <top style="thin">
        <color indexed="8"/>
      </top>
      <bottom style="thin">
        <color indexed="55"/>
      </bottom>
    </border>
  </borders>
  <cellStyleXfs count="6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 vertical="top"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 vertical="top"/>
    </xf>
    <xf numFmtId="0" fontId="4" fillId="0" borderId="0" xfId="0" applyFont="1" applyAlignment="1">
      <alignment horizontal="left" vertical="center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49" fontId="6" fillId="33" borderId="10" xfId="0" applyNumberFormat="1" applyFont="1" applyFill="1" applyBorder="1" applyAlignment="1">
      <alignment horizontal="center" vertical="top" wrapText="1"/>
    </xf>
    <xf numFmtId="49" fontId="6" fillId="33" borderId="11" xfId="0" applyNumberFormat="1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right" vertical="top"/>
    </xf>
    <xf numFmtId="169" fontId="1" fillId="0" borderId="11" xfId="0" applyNumberFormat="1" applyFont="1" applyFill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34" borderId="10" xfId="0" applyNumberFormat="1" applyFont="1" applyFill="1" applyBorder="1" applyAlignment="1">
      <alignment horizontal="right" vertical="top"/>
    </xf>
    <xf numFmtId="49" fontId="2" fillId="35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49" fontId="2" fillId="35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3" fontId="1" fillId="35" borderId="12" xfId="0" applyNumberFormat="1" applyFont="1" applyFill="1" applyBorder="1" applyAlignment="1">
      <alignment horizontal="right" vertical="top"/>
    </xf>
    <xf numFmtId="3" fontId="1" fillId="35" borderId="10" xfId="0" applyNumberFormat="1" applyFont="1" applyFill="1" applyBorder="1" applyAlignment="1">
      <alignment horizontal="right" vertical="top"/>
    </xf>
    <xf numFmtId="169" fontId="1" fillId="35" borderId="11" xfId="0" applyNumberFormat="1" applyFont="1" applyFill="1" applyBorder="1" applyAlignment="1">
      <alignment horizontal="right" vertical="top"/>
    </xf>
    <xf numFmtId="169" fontId="1" fillId="35" borderId="12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>
      <alignment horizontal="right" vertical="top"/>
    </xf>
    <xf numFmtId="3" fontId="1" fillId="36" borderId="12" xfId="0" applyNumberFormat="1" applyFont="1" applyFill="1" applyBorder="1" applyAlignment="1">
      <alignment horizontal="right" vertical="top"/>
    </xf>
    <xf numFmtId="3" fontId="1" fillId="36" borderId="15" xfId="0" applyNumberFormat="1" applyFont="1" applyFill="1" applyBorder="1" applyAlignment="1">
      <alignment horizontal="right" vertical="top"/>
    </xf>
    <xf numFmtId="3" fontId="1" fillId="34" borderId="16" xfId="0" applyNumberFormat="1" applyFont="1" applyFill="1" applyBorder="1" applyAlignment="1">
      <alignment horizontal="right" vertical="top"/>
    </xf>
    <xf numFmtId="169" fontId="1" fillId="34" borderId="10" xfId="0" applyNumberFormat="1" applyFont="1" applyFill="1" applyBorder="1" applyAlignment="1">
      <alignment horizontal="right" vertical="top"/>
    </xf>
    <xf numFmtId="0" fontId="4" fillId="0" borderId="0" xfId="0" applyFont="1" applyAlignment="1">
      <alignment horizontal="left" vertical="center" wrapText="1"/>
    </xf>
    <xf numFmtId="3" fontId="1" fillId="0" borderId="16" xfId="0" applyNumberFormat="1" applyFont="1" applyFill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169" fontId="1" fillId="0" borderId="17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right" vertical="top"/>
    </xf>
    <xf numFmtId="49" fontId="1" fillId="0" borderId="18" xfId="0" applyNumberFormat="1" applyFont="1" applyFill="1" applyBorder="1" applyAlignment="1">
      <alignment vertical="top" wrapText="1"/>
    </xf>
    <xf numFmtId="3" fontId="1" fillId="35" borderId="12" xfId="0" applyNumberFormat="1" applyFont="1" applyFill="1" applyBorder="1" applyAlignment="1">
      <alignment horizontal="right" vertical="top"/>
    </xf>
    <xf numFmtId="3" fontId="1" fillId="35" borderId="10" xfId="0" applyNumberFormat="1" applyFont="1" applyFill="1" applyBorder="1" applyAlignment="1">
      <alignment horizontal="right" vertical="top"/>
    </xf>
    <xf numFmtId="3" fontId="1" fillId="34" borderId="10" xfId="0" applyNumberFormat="1" applyFont="1" applyFill="1" applyBorder="1" applyAlignment="1">
      <alignment horizontal="right" vertical="top"/>
    </xf>
    <xf numFmtId="169" fontId="1" fillId="35" borderId="10" xfId="0" applyNumberFormat="1" applyFont="1" applyFill="1" applyBorder="1" applyAlignment="1">
      <alignment horizontal="right" vertical="top"/>
    </xf>
    <xf numFmtId="169" fontId="1" fillId="35" borderId="11" xfId="0" applyNumberFormat="1" applyFont="1" applyFill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10" xfId="0" applyNumberFormat="1" applyFont="1" applyFill="1" applyBorder="1" applyAlignment="1">
      <alignment horizontal="right" vertical="top"/>
    </xf>
    <xf numFmtId="169" fontId="1" fillId="0" borderId="10" xfId="0" applyNumberFormat="1" applyFont="1" applyFill="1" applyBorder="1" applyAlignment="1">
      <alignment horizontal="right" vertical="top"/>
    </xf>
    <xf numFmtId="169" fontId="1" fillId="0" borderId="11" xfId="0" applyNumberFormat="1" applyFont="1" applyFill="1" applyBorder="1" applyAlignment="1">
      <alignment horizontal="right" vertical="top"/>
    </xf>
    <xf numFmtId="169" fontId="1" fillId="35" borderId="12" xfId="0" applyNumberFormat="1" applyFont="1" applyFill="1" applyBorder="1" applyAlignment="1">
      <alignment horizontal="right" vertical="top"/>
    </xf>
    <xf numFmtId="169" fontId="1" fillId="34" borderId="10" xfId="0" applyNumberFormat="1" applyFont="1" applyFill="1" applyBorder="1" applyAlignment="1">
      <alignment horizontal="right" vertical="top"/>
    </xf>
    <xf numFmtId="3" fontId="1" fillId="0" borderId="12" xfId="0" applyNumberFormat="1" applyFont="1" applyFill="1" applyBorder="1" applyAlignment="1">
      <alignment horizontal="right" vertical="top"/>
    </xf>
    <xf numFmtId="169" fontId="1" fillId="0" borderId="10" xfId="0" applyNumberFormat="1" applyFont="1" applyBorder="1" applyAlignment="1">
      <alignment horizontal="right" vertical="top"/>
    </xf>
    <xf numFmtId="169" fontId="1" fillId="0" borderId="11" xfId="0" applyNumberFormat="1" applyFont="1" applyBorder="1" applyAlignment="1">
      <alignment horizontal="right" vertical="top"/>
    </xf>
    <xf numFmtId="49" fontId="1" fillId="0" borderId="18" xfId="0" applyNumberFormat="1" applyFont="1" applyFill="1" applyBorder="1" applyAlignment="1">
      <alignment vertical="top" wrapText="1"/>
    </xf>
    <xf numFmtId="49" fontId="1" fillId="0" borderId="14" xfId="0" applyNumberFormat="1" applyFont="1" applyFill="1" applyBorder="1" applyAlignment="1">
      <alignment vertical="top" wrapText="1"/>
    </xf>
    <xf numFmtId="169" fontId="1" fillId="0" borderId="10" xfId="0" applyNumberFormat="1" applyFont="1" applyFill="1" applyBorder="1" applyAlignment="1" quotePrefix="1">
      <alignment horizontal="right" vertical="top"/>
    </xf>
    <xf numFmtId="169" fontId="1" fillId="0" borderId="11" xfId="0" applyNumberFormat="1" applyFont="1" applyFill="1" applyBorder="1" applyAlignment="1" quotePrefix="1">
      <alignment horizontal="right" vertical="top"/>
    </xf>
    <xf numFmtId="3" fontId="1" fillId="36" borderId="12" xfId="0" applyNumberFormat="1" applyFont="1" applyFill="1" applyBorder="1" applyAlignment="1">
      <alignment horizontal="right" vertical="top"/>
    </xf>
    <xf numFmtId="3" fontId="1" fillId="36" borderId="10" xfId="0" applyNumberFormat="1" applyFont="1" applyFill="1" applyBorder="1" applyAlignment="1">
      <alignment horizontal="right" vertical="top"/>
    </xf>
    <xf numFmtId="3" fontId="1" fillId="36" borderId="19" xfId="0" applyNumberFormat="1" applyFont="1" applyFill="1" applyBorder="1" applyAlignment="1">
      <alignment horizontal="right" vertical="top"/>
    </xf>
    <xf numFmtId="3" fontId="1" fillId="36" borderId="20" xfId="0" applyNumberFormat="1" applyFont="1" applyFill="1" applyBorder="1" applyAlignment="1">
      <alignment horizontal="right" vertical="top"/>
    </xf>
    <xf numFmtId="3" fontId="1" fillId="34" borderId="20" xfId="0" applyNumberFormat="1" applyFont="1" applyFill="1" applyBorder="1" applyAlignment="1">
      <alignment horizontal="right" vertical="top"/>
    </xf>
    <xf numFmtId="3" fontId="1" fillId="0" borderId="20" xfId="0" applyNumberFormat="1" applyFont="1" applyFill="1" applyBorder="1" applyAlignment="1">
      <alignment horizontal="right" vertical="top"/>
    </xf>
    <xf numFmtId="169" fontId="1" fillId="0" borderId="20" xfId="0" applyNumberFormat="1" applyFont="1" applyFill="1" applyBorder="1" applyAlignment="1">
      <alignment horizontal="right" vertical="top"/>
    </xf>
    <xf numFmtId="169" fontId="1" fillId="0" borderId="21" xfId="0" applyNumberFormat="1" applyFont="1" applyFill="1" applyBorder="1" applyAlignment="1">
      <alignment horizontal="right" vertical="top"/>
    </xf>
    <xf numFmtId="169" fontId="1" fillId="0" borderId="21" xfId="0" applyNumberFormat="1" applyFont="1" applyFill="1" applyBorder="1" applyAlignment="1" quotePrefix="1">
      <alignment horizontal="right" vertical="top"/>
    </xf>
    <xf numFmtId="169" fontId="1" fillId="0" borderId="20" xfId="0" applyNumberFormat="1" applyFont="1" applyFill="1" applyBorder="1" applyAlignment="1" quotePrefix="1">
      <alignment horizontal="right" vertical="top"/>
    </xf>
    <xf numFmtId="3" fontId="1" fillId="36" borderId="15" xfId="0" applyNumberFormat="1" applyFont="1" applyFill="1" applyBorder="1" applyAlignment="1">
      <alignment horizontal="right" vertical="top"/>
    </xf>
    <xf numFmtId="3" fontId="1" fillId="36" borderId="16" xfId="0" applyNumberFormat="1" applyFont="1" applyFill="1" applyBorder="1" applyAlignment="1">
      <alignment horizontal="right" vertical="top"/>
    </xf>
    <xf numFmtId="3" fontId="1" fillId="34" borderId="16" xfId="0" applyNumberFormat="1" applyFont="1" applyFill="1" applyBorder="1" applyAlignment="1">
      <alignment horizontal="right" vertical="top"/>
    </xf>
    <xf numFmtId="3" fontId="1" fillId="0" borderId="16" xfId="0" applyNumberFormat="1" applyFont="1" applyFill="1" applyBorder="1" applyAlignment="1">
      <alignment horizontal="right" vertical="top"/>
    </xf>
    <xf numFmtId="169" fontId="1" fillId="0" borderId="16" xfId="0" applyNumberFormat="1" applyFont="1" applyFill="1" applyBorder="1" applyAlignment="1">
      <alignment horizontal="right" vertical="top"/>
    </xf>
    <xf numFmtId="169" fontId="1" fillId="0" borderId="17" xfId="0" applyNumberFormat="1" applyFont="1" applyFill="1" applyBorder="1" applyAlignment="1">
      <alignment horizontal="right" vertical="top"/>
    </xf>
    <xf numFmtId="49" fontId="2" fillId="35" borderId="13" xfId="0" applyNumberFormat="1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169" fontId="1" fillId="35" borderId="22" xfId="0" applyNumberFormat="1" applyFont="1" applyFill="1" applyBorder="1" applyAlignment="1">
      <alignment horizontal="center" vertical="top"/>
    </xf>
    <xf numFmtId="169" fontId="1" fillId="35" borderId="23" xfId="0" applyNumberFormat="1" applyFont="1" applyFill="1" applyBorder="1" applyAlignment="1">
      <alignment horizontal="center" vertical="top"/>
    </xf>
    <xf numFmtId="169" fontId="1" fillId="35" borderId="24" xfId="0" applyNumberFormat="1" applyFont="1" applyFill="1" applyBorder="1" applyAlignment="1">
      <alignment horizontal="center" vertical="top"/>
    </xf>
    <xf numFmtId="49" fontId="2" fillId="34" borderId="20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49" fontId="5" fillId="33" borderId="26" xfId="0" applyNumberFormat="1" applyFont="1" applyFill="1" applyBorder="1" applyAlignment="1">
      <alignment horizontal="center" vertical="top" wrapText="1"/>
    </xf>
    <xf numFmtId="49" fontId="5" fillId="33" borderId="27" xfId="0" applyNumberFormat="1" applyFont="1" applyFill="1" applyBorder="1" applyAlignment="1">
      <alignment horizontal="center" vertical="top" wrapText="1"/>
    </xf>
    <xf numFmtId="49" fontId="5" fillId="33" borderId="28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169" fontId="1" fillId="35" borderId="10" xfId="0" applyNumberFormat="1" applyFont="1" applyFill="1" applyBorder="1" applyAlignment="1">
      <alignment horizontal="center" vertical="top"/>
    </xf>
    <xf numFmtId="169" fontId="1" fillId="35" borderId="11" xfId="0" applyNumberFormat="1" applyFont="1" applyFill="1" applyBorder="1" applyAlignment="1">
      <alignment horizontal="center" vertical="top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top" wrapText="1"/>
    </xf>
    <xf numFmtId="49" fontId="10" fillId="0" borderId="32" xfId="0" applyNumberFormat="1" applyFont="1" applyFill="1" applyBorder="1" applyAlignment="1">
      <alignment horizontal="center" vertical="top" wrapText="1"/>
    </xf>
    <xf numFmtId="49" fontId="10" fillId="0" borderId="31" xfId="0" applyNumberFormat="1" applyFont="1" applyFill="1" applyBorder="1" applyAlignment="1">
      <alignment horizontal="center" vertical="top" wrapText="1"/>
    </xf>
    <xf numFmtId="49" fontId="5" fillId="33" borderId="33" xfId="0" applyNumberFormat="1" applyFont="1" applyFill="1" applyBorder="1" applyAlignment="1">
      <alignment horizontal="center" vertical="top" wrapText="1"/>
    </xf>
    <xf numFmtId="49" fontId="5" fillId="33" borderId="34" xfId="0" applyNumberFormat="1" applyFont="1" applyFill="1" applyBorder="1" applyAlignment="1">
      <alignment horizontal="center" vertical="top" wrapText="1"/>
    </xf>
    <xf numFmtId="49" fontId="5" fillId="33" borderId="35" xfId="0" applyNumberFormat="1" applyFont="1" applyFill="1" applyBorder="1" applyAlignment="1">
      <alignment horizontal="center" vertical="top" wrapText="1"/>
    </xf>
    <xf numFmtId="49" fontId="2" fillId="33" borderId="2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4" borderId="25" xfId="0" applyNumberFormat="1" applyFont="1" applyFill="1" applyBorder="1" applyAlignment="1">
      <alignment horizontal="center" vertical="center" wrapText="1"/>
    </xf>
    <xf numFmtId="49" fontId="5" fillId="33" borderId="22" xfId="0" applyNumberFormat="1" applyFont="1" applyFill="1" applyBorder="1" applyAlignment="1">
      <alignment horizontal="center" vertical="top" wrapText="1"/>
    </xf>
    <xf numFmtId="49" fontId="5" fillId="33" borderId="23" xfId="0" applyNumberFormat="1" applyFont="1" applyFill="1" applyBorder="1" applyAlignment="1">
      <alignment horizontal="center" vertical="top" wrapText="1"/>
    </xf>
    <xf numFmtId="49" fontId="5" fillId="33" borderId="24" xfId="0" applyNumberFormat="1" applyFont="1" applyFill="1" applyBorder="1" applyAlignment="1">
      <alignment horizontal="center" vertical="top" wrapText="1"/>
    </xf>
    <xf numFmtId="169" fontId="1" fillId="35" borderId="22" xfId="0" applyNumberFormat="1" applyFont="1" applyFill="1" applyBorder="1" applyAlignment="1">
      <alignment horizontal="center" vertical="top"/>
    </xf>
    <xf numFmtId="169" fontId="1" fillId="35" borderId="23" xfId="0" applyNumberFormat="1" applyFont="1" applyFill="1" applyBorder="1" applyAlignment="1">
      <alignment horizontal="center" vertical="top"/>
    </xf>
    <xf numFmtId="169" fontId="1" fillId="35" borderId="24" xfId="0" applyNumberFormat="1" applyFont="1" applyFill="1" applyBorder="1" applyAlignment="1">
      <alignment horizontal="center" vertical="top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1"/>
  <sheetViews>
    <sheetView tabSelected="1" zoomScalePageLayoutView="0" workbookViewId="0" topLeftCell="A1">
      <pane xSplit="1" ySplit="3" topLeftCell="T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2"/>
    </sheetView>
  </sheetViews>
  <sheetFormatPr defaultColWidth="9.140625" defaultRowHeight="12.75"/>
  <cols>
    <col min="1" max="1" width="33.28125" style="0" bestFit="1" customWidth="1"/>
    <col min="2" max="2" width="7.28125" style="0" customWidth="1"/>
    <col min="3" max="5" width="7.7109375" style="0" customWidth="1"/>
    <col min="6" max="6" width="7.28125" style="0" customWidth="1"/>
    <col min="7" max="9" width="7.7109375" style="0" customWidth="1"/>
    <col min="10" max="10" width="7.28125" style="0" customWidth="1"/>
    <col min="11" max="13" width="7.7109375" style="0" customWidth="1"/>
    <col min="14" max="14" width="7.28125" style="0" customWidth="1"/>
    <col min="15" max="17" width="7.7109375" style="0" customWidth="1"/>
    <col min="18" max="18" width="7.28125" style="0" customWidth="1"/>
    <col min="19" max="21" width="7.7109375" style="0" customWidth="1"/>
    <col min="22" max="22" width="7.28125" style="0" customWidth="1"/>
    <col min="23" max="25" width="7.7109375" style="0" customWidth="1"/>
    <col min="26" max="26" width="7.28125" style="0" customWidth="1"/>
    <col min="27" max="29" width="7.7109375" style="0" customWidth="1"/>
    <col min="30" max="30" width="7.28125" style="0" customWidth="1"/>
    <col min="31" max="33" width="7.7109375" style="0" customWidth="1"/>
    <col min="34" max="34" width="7.28125" style="0" customWidth="1"/>
    <col min="35" max="37" width="7.7109375" style="0" customWidth="1"/>
    <col min="38" max="38" width="7.28125" style="0" customWidth="1"/>
    <col min="39" max="41" width="7.7109375" style="0" customWidth="1"/>
  </cols>
  <sheetData>
    <row r="1" spans="1:41" ht="12.75" customHeight="1">
      <c r="A1" s="86" t="s">
        <v>76</v>
      </c>
      <c r="B1" s="77" t="s">
        <v>38</v>
      </c>
      <c r="C1" s="78"/>
      <c r="D1" s="78"/>
      <c r="E1" s="79"/>
      <c r="F1" s="77" t="s">
        <v>39</v>
      </c>
      <c r="G1" s="78"/>
      <c r="H1" s="78"/>
      <c r="I1" s="79"/>
      <c r="J1" s="77" t="s">
        <v>40</v>
      </c>
      <c r="K1" s="78"/>
      <c r="L1" s="78"/>
      <c r="M1" s="79"/>
      <c r="N1" s="77" t="s">
        <v>41</v>
      </c>
      <c r="O1" s="78"/>
      <c r="P1" s="78"/>
      <c r="Q1" s="79"/>
      <c r="R1" s="77" t="s">
        <v>42</v>
      </c>
      <c r="S1" s="78"/>
      <c r="T1" s="78"/>
      <c r="U1" s="79"/>
      <c r="V1" s="77" t="s">
        <v>43</v>
      </c>
      <c r="W1" s="78"/>
      <c r="X1" s="78"/>
      <c r="Y1" s="79"/>
      <c r="Z1" s="77" t="s">
        <v>44</v>
      </c>
      <c r="AA1" s="78"/>
      <c r="AB1" s="78"/>
      <c r="AC1" s="79"/>
      <c r="AD1" s="77" t="s">
        <v>45</v>
      </c>
      <c r="AE1" s="78"/>
      <c r="AF1" s="78"/>
      <c r="AG1" s="79"/>
      <c r="AH1" s="77" t="s">
        <v>46</v>
      </c>
      <c r="AI1" s="78"/>
      <c r="AJ1" s="78"/>
      <c r="AK1" s="79"/>
      <c r="AL1" s="77" t="s">
        <v>50</v>
      </c>
      <c r="AM1" s="78"/>
      <c r="AN1" s="78"/>
      <c r="AO1" s="79"/>
    </row>
    <row r="2" spans="1:41" ht="26.25" customHeight="1">
      <c r="A2" s="87"/>
      <c r="B2" s="82" t="s">
        <v>56</v>
      </c>
      <c r="C2" s="75" t="s">
        <v>62</v>
      </c>
      <c r="D2" s="80" t="s">
        <v>37</v>
      </c>
      <c r="E2" s="81"/>
      <c r="F2" s="82" t="s">
        <v>56</v>
      </c>
      <c r="G2" s="75" t="s">
        <v>62</v>
      </c>
      <c r="H2" s="80" t="s">
        <v>37</v>
      </c>
      <c r="I2" s="81"/>
      <c r="J2" s="82" t="s">
        <v>56</v>
      </c>
      <c r="K2" s="75" t="s">
        <v>62</v>
      </c>
      <c r="L2" s="80" t="s">
        <v>37</v>
      </c>
      <c r="M2" s="81"/>
      <c r="N2" s="82" t="s">
        <v>56</v>
      </c>
      <c r="O2" s="75" t="s">
        <v>62</v>
      </c>
      <c r="P2" s="80" t="s">
        <v>37</v>
      </c>
      <c r="Q2" s="81"/>
      <c r="R2" s="82" t="s">
        <v>56</v>
      </c>
      <c r="S2" s="75" t="s">
        <v>62</v>
      </c>
      <c r="T2" s="80" t="s">
        <v>37</v>
      </c>
      <c r="U2" s="81"/>
      <c r="V2" s="82" t="s">
        <v>56</v>
      </c>
      <c r="W2" s="75" t="s">
        <v>62</v>
      </c>
      <c r="X2" s="80" t="s">
        <v>37</v>
      </c>
      <c r="Y2" s="81"/>
      <c r="Z2" s="82" t="s">
        <v>56</v>
      </c>
      <c r="AA2" s="75" t="s">
        <v>62</v>
      </c>
      <c r="AB2" s="80" t="s">
        <v>37</v>
      </c>
      <c r="AC2" s="81"/>
      <c r="AD2" s="82" t="s">
        <v>56</v>
      </c>
      <c r="AE2" s="75" t="s">
        <v>62</v>
      </c>
      <c r="AF2" s="80" t="s">
        <v>37</v>
      </c>
      <c r="AG2" s="81"/>
      <c r="AH2" s="82" t="s">
        <v>56</v>
      </c>
      <c r="AI2" s="75" t="s">
        <v>62</v>
      </c>
      <c r="AJ2" s="80" t="s">
        <v>37</v>
      </c>
      <c r="AK2" s="81"/>
      <c r="AL2" s="82" t="s">
        <v>56</v>
      </c>
      <c r="AM2" s="75" t="s">
        <v>62</v>
      </c>
      <c r="AN2" s="80" t="s">
        <v>37</v>
      </c>
      <c r="AO2" s="81"/>
    </row>
    <row r="3" spans="1:41" ht="12" customHeight="1">
      <c r="A3" s="30" t="s">
        <v>48</v>
      </c>
      <c r="B3" s="83"/>
      <c r="C3" s="76"/>
      <c r="D3" s="5" t="s">
        <v>7</v>
      </c>
      <c r="E3" s="6" t="s">
        <v>8</v>
      </c>
      <c r="F3" s="83"/>
      <c r="G3" s="76"/>
      <c r="H3" s="5" t="s">
        <v>7</v>
      </c>
      <c r="I3" s="6" t="s">
        <v>8</v>
      </c>
      <c r="J3" s="83"/>
      <c r="K3" s="76"/>
      <c r="L3" s="5" t="s">
        <v>7</v>
      </c>
      <c r="M3" s="6" t="s">
        <v>8</v>
      </c>
      <c r="N3" s="83"/>
      <c r="O3" s="76"/>
      <c r="P3" s="5" t="s">
        <v>7</v>
      </c>
      <c r="Q3" s="6" t="s">
        <v>8</v>
      </c>
      <c r="R3" s="83"/>
      <c r="S3" s="76"/>
      <c r="T3" s="5" t="s">
        <v>7</v>
      </c>
      <c r="U3" s="6" t="s">
        <v>8</v>
      </c>
      <c r="V3" s="83"/>
      <c r="W3" s="76"/>
      <c r="X3" s="5" t="s">
        <v>7</v>
      </c>
      <c r="Y3" s="6" t="s">
        <v>8</v>
      </c>
      <c r="Z3" s="83"/>
      <c r="AA3" s="76"/>
      <c r="AB3" s="5" t="s">
        <v>7</v>
      </c>
      <c r="AC3" s="6" t="s">
        <v>8</v>
      </c>
      <c r="AD3" s="83"/>
      <c r="AE3" s="76"/>
      <c r="AF3" s="5" t="s">
        <v>7</v>
      </c>
      <c r="AG3" s="6" t="s">
        <v>8</v>
      </c>
      <c r="AH3" s="83"/>
      <c r="AI3" s="76"/>
      <c r="AJ3" s="5" t="s">
        <v>7</v>
      </c>
      <c r="AK3" s="6" t="s">
        <v>8</v>
      </c>
      <c r="AL3" s="83"/>
      <c r="AM3" s="76"/>
      <c r="AN3" s="5" t="s">
        <v>7</v>
      </c>
      <c r="AO3" s="6" t="s">
        <v>8</v>
      </c>
    </row>
    <row r="4" spans="1:41" ht="12.75" customHeight="1">
      <c r="A4" s="11" t="s">
        <v>3</v>
      </c>
      <c r="B4" s="17">
        <f>AVERAGE('JNSz 2014.06:JNSz 2014.01'!B4)</f>
        <v>9617.333333333334</v>
      </c>
      <c r="C4" s="10">
        <f>AVERAGE('JNSz 2014.06:JNSz 2014.01'!D4)</f>
        <v>5653</v>
      </c>
      <c r="D4" s="18">
        <f aca="true" t="shared" si="0" ref="D4:D25">C4-B4</f>
        <v>-3964.333333333334</v>
      </c>
      <c r="E4" s="19">
        <f aca="true" t="shared" si="1" ref="E4:E9">D4/B4*100</f>
        <v>-41.220712602245946</v>
      </c>
      <c r="F4" s="17">
        <f>AVERAGE('JNSz 2014.06:JNSz 2014.01'!I4)</f>
        <v>4216.333333333333</v>
      </c>
      <c r="G4" s="10">
        <f>AVERAGE('JNSz 2014.06:JNSz 2014.01'!K4)</f>
        <v>3808.5</v>
      </c>
      <c r="H4" s="18">
        <f aca="true" t="shared" si="2" ref="H4:H25">G4-F4</f>
        <v>-407.83333333333303</v>
      </c>
      <c r="I4" s="19">
        <f aca="true" t="shared" si="3" ref="I4:I9">H4/F4*100</f>
        <v>-9.672701399320099</v>
      </c>
      <c r="J4" s="17">
        <f>AVERAGE('JNSz 2014.06:JNSz 2014.01'!P4)</f>
        <v>3926.8333333333335</v>
      </c>
      <c r="K4" s="10">
        <f>AVERAGE('JNSz 2014.06:JNSz 2014.01'!R4)</f>
        <v>3548.5</v>
      </c>
      <c r="L4" s="18">
        <f aca="true" t="shared" si="4" ref="L4:L25">K4-J4</f>
        <v>-378.3333333333335</v>
      </c>
      <c r="M4" s="19">
        <f aca="true" t="shared" si="5" ref="M4:M9">L4/J4*100</f>
        <v>-9.634565595687793</v>
      </c>
      <c r="N4" s="17">
        <f>AVERAGE('JNSz 2014.06:JNSz 2014.01'!W4)</f>
        <v>2289</v>
      </c>
      <c r="O4" s="10">
        <f>AVERAGE('JNSz 2014.06:JNSz 2014.01'!Y4)</f>
        <v>1757.1666666666667</v>
      </c>
      <c r="P4" s="18">
        <f aca="true" t="shared" si="6" ref="P4:P25">O4-N4</f>
        <v>-531.8333333333333</v>
      </c>
      <c r="Q4" s="19">
        <f aca="true" t="shared" si="7" ref="Q4:Q9">P4/N4*100</f>
        <v>-23.234309014125525</v>
      </c>
      <c r="R4" s="17">
        <f>AVERAGE('JNSz 2014.06:JNSz 2014.01'!AD4)</f>
        <v>1757.5</v>
      </c>
      <c r="S4" s="10">
        <f>AVERAGE('JNSz 2014.06:JNSz 2014.01'!AF4)</f>
        <v>1422.5</v>
      </c>
      <c r="T4" s="18">
        <f aca="true" t="shared" si="8" ref="T4:T25">S4-R4</f>
        <v>-335</v>
      </c>
      <c r="U4" s="19">
        <f aca="true" t="shared" si="9" ref="U4:U9">T4/R4*100</f>
        <v>-19.06116642958748</v>
      </c>
      <c r="V4" s="17">
        <f>AVERAGE('JNSz 2014.06:JNSz 2014.01'!AK4)</f>
        <v>3399.6666666666665</v>
      </c>
      <c r="W4" s="10">
        <f>AVERAGE('JNSz 2014.06:JNSz 2014.01'!AM4)</f>
        <v>2435.6666666666665</v>
      </c>
      <c r="X4" s="18">
        <f aca="true" t="shared" si="10" ref="X4:X25">W4-V4</f>
        <v>-964</v>
      </c>
      <c r="Y4" s="19">
        <f aca="true" t="shared" si="11" ref="Y4:Y9">X4/V4*100</f>
        <v>-28.35572114913227</v>
      </c>
      <c r="Z4" s="17">
        <f>AVERAGE('JNSz 2014.06:JNSz 2014.01'!AR4)</f>
        <v>1900.8333333333333</v>
      </c>
      <c r="AA4" s="10">
        <f>AVERAGE('JNSz 2014.06:JNSz 2014.01'!AT4)</f>
        <v>2836.6666666666665</v>
      </c>
      <c r="AB4" s="18">
        <f aca="true" t="shared" si="12" ref="AB4:AB25">AA4-Z4</f>
        <v>935.8333333333333</v>
      </c>
      <c r="AC4" s="19">
        <f aca="true" t="shared" si="13" ref="AC4:AC9">AB4/Z4*100</f>
        <v>49.23279263480929</v>
      </c>
      <c r="AD4" s="17">
        <f>AVERAGE('JNSz 2014.06:JNSz 2014.01'!AY4)</f>
        <v>2635.6666666666665</v>
      </c>
      <c r="AE4" s="10">
        <f>AVERAGE('JNSz 2014.06:JNSz 2014.01'!BA4)</f>
        <v>1983.1666666666667</v>
      </c>
      <c r="AF4" s="18">
        <f aca="true" t="shared" si="14" ref="AF4:AF25">AE4-AD4</f>
        <v>-652.4999999999998</v>
      </c>
      <c r="AG4" s="19">
        <f aca="true" t="shared" si="15" ref="AG4:AG9">AF4/AD4*100</f>
        <v>-24.756544833691656</v>
      </c>
      <c r="AH4" s="17">
        <f>AH5+AH6</f>
        <v>29743.16666666667</v>
      </c>
      <c r="AI4" s="10">
        <f>AI5+AI6</f>
        <v>23445.16666666667</v>
      </c>
      <c r="AJ4" s="18">
        <f aca="true" t="shared" si="16" ref="AJ4:AJ25">AI4-AH4</f>
        <v>-6298</v>
      </c>
      <c r="AK4" s="19">
        <f aca="true" t="shared" si="17" ref="AK4:AK9">AJ4/AH4*100</f>
        <v>-21.1746115354227</v>
      </c>
      <c r="AL4" s="17">
        <f>AVERAGE('JNSz 2014.06:JNSz 2014.01'!BM4)</f>
        <v>584859.6666666666</v>
      </c>
      <c r="AM4" s="10">
        <f>AVERAGE('JNSz 2014.06:JNSz 2014.01'!BO4)</f>
        <v>446475.1666666667</v>
      </c>
      <c r="AN4" s="18">
        <f aca="true" t="shared" si="18" ref="AN4:AN25">AM4-AL4</f>
        <v>-138384.49999999994</v>
      </c>
      <c r="AO4" s="19">
        <f aca="true" t="shared" si="19" ref="AO4:AO9">AN4/AL4*100</f>
        <v>-23.66114606409856</v>
      </c>
    </row>
    <row r="5" spans="1:41" ht="12.75" customHeight="1">
      <c r="A5" s="12" t="s">
        <v>0</v>
      </c>
      <c r="B5" s="9">
        <f>AVERAGE('JNSz 2014.06:JNSz 2014.01'!B5)</f>
        <v>4745.333333333333</v>
      </c>
      <c r="C5" s="10">
        <f>AVERAGE('JNSz 2014.06:JNSz 2014.01'!D5)</f>
        <v>2823.6666666666665</v>
      </c>
      <c r="D5" s="7">
        <f t="shared" si="0"/>
        <v>-1921.6666666666665</v>
      </c>
      <c r="E5" s="8">
        <f t="shared" si="1"/>
        <v>-40.49592582186008</v>
      </c>
      <c r="F5" s="9">
        <f>AVERAGE('JNSz 2014.06:JNSz 2014.01'!I5)</f>
        <v>2168.6666666666665</v>
      </c>
      <c r="G5" s="10">
        <f>AVERAGE('JNSz 2014.06:JNSz 2014.01'!K5)</f>
        <v>2018.6666666666667</v>
      </c>
      <c r="H5" s="7">
        <f t="shared" si="2"/>
        <v>-149.99999999999977</v>
      </c>
      <c r="I5" s="8">
        <f t="shared" si="3"/>
        <v>-6.916692284045486</v>
      </c>
      <c r="J5" s="9">
        <f>AVERAGE('JNSz 2014.06:JNSz 2014.01'!P5)</f>
        <v>1929</v>
      </c>
      <c r="K5" s="10">
        <f>AVERAGE('JNSz 2014.06:JNSz 2014.01'!R5)</f>
        <v>1727.8333333333333</v>
      </c>
      <c r="L5" s="7">
        <f t="shared" si="4"/>
        <v>-201.16666666666674</v>
      </c>
      <c r="M5" s="8">
        <f t="shared" si="5"/>
        <v>-10.428546742699158</v>
      </c>
      <c r="N5" s="9">
        <f>AVERAGE('JNSz 2014.06:JNSz 2014.01'!W5)</f>
        <v>1102.8333333333333</v>
      </c>
      <c r="O5" s="10">
        <f>AVERAGE('JNSz 2014.06:JNSz 2014.01'!Y5)</f>
        <v>827.1666666666666</v>
      </c>
      <c r="P5" s="7">
        <f t="shared" si="6"/>
        <v>-275.66666666666663</v>
      </c>
      <c r="Q5" s="8">
        <f t="shared" si="7"/>
        <v>-24.996221852803384</v>
      </c>
      <c r="R5" s="9">
        <f>AVERAGE('JNSz 2014.06:JNSz 2014.01'!AD5)</f>
        <v>918.5</v>
      </c>
      <c r="S5" s="10">
        <f>AVERAGE('JNSz 2014.06:JNSz 2014.01'!AF5)</f>
        <v>766.3333333333334</v>
      </c>
      <c r="T5" s="7">
        <f t="shared" si="8"/>
        <v>-152.16666666666663</v>
      </c>
      <c r="U5" s="8">
        <f t="shared" si="9"/>
        <v>-16.566866267465066</v>
      </c>
      <c r="V5" s="9">
        <f>AVERAGE('JNSz 2014.06:JNSz 2014.01'!AK5)</f>
        <v>1660.3333333333333</v>
      </c>
      <c r="W5" s="10">
        <f>AVERAGE('JNSz 2014.06:JNSz 2014.01'!AM5)</f>
        <v>1194</v>
      </c>
      <c r="X5" s="7">
        <f t="shared" si="10"/>
        <v>-466.33333333333326</v>
      </c>
      <c r="Y5" s="8">
        <f t="shared" si="11"/>
        <v>-28.086729572375024</v>
      </c>
      <c r="Z5" s="9">
        <f>AVERAGE('JNSz 2014.06:JNSz 2014.01'!AR5)</f>
        <v>959.8333333333334</v>
      </c>
      <c r="AA5" s="10">
        <f>AVERAGE('JNSz 2014.06:JNSz 2014.01'!AT5)</f>
        <v>1402.3333333333333</v>
      </c>
      <c r="AB5" s="7">
        <f t="shared" si="12"/>
        <v>442.4999999999999</v>
      </c>
      <c r="AC5" s="8">
        <f t="shared" si="13"/>
        <v>46.10175377669733</v>
      </c>
      <c r="AD5" s="9">
        <f>AVERAGE('JNSz 2014.06:JNSz 2014.01'!AY5)</f>
        <v>1389.8333333333333</v>
      </c>
      <c r="AE5" s="10">
        <f>AVERAGE('JNSz 2014.06:JNSz 2014.01'!BA5)</f>
        <v>1056.3333333333333</v>
      </c>
      <c r="AF5" s="7">
        <f t="shared" si="14"/>
        <v>-333.5</v>
      </c>
      <c r="AG5" s="8">
        <f t="shared" si="15"/>
        <v>-23.99568293560379</v>
      </c>
      <c r="AH5" s="9">
        <f aca="true" t="shared" si="20" ref="AH5:AI8">B5+F5+J5+N5+R5+V5+Z5+AD5</f>
        <v>14874.333333333336</v>
      </c>
      <c r="AI5" s="10">
        <f t="shared" si="20"/>
        <v>11816.333333333334</v>
      </c>
      <c r="AJ5" s="7">
        <f t="shared" si="16"/>
        <v>-3058.000000000002</v>
      </c>
      <c r="AK5" s="8">
        <f t="shared" si="17"/>
        <v>-20.558904600766432</v>
      </c>
      <c r="AL5" s="9">
        <f>AVERAGE('JNSz 2014.06:JNSz 2014.01'!BM5)</f>
        <v>302100.3333333333</v>
      </c>
      <c r="AM5" s="10">
        <f>AVERAGE('JNSz 2014.06:JNSz 2014.01'!BO5)</f>
        <v>231605.33333333334</v>
      </c>
      <c r="AN5" s="7">
        <f t="shared" si="18"/>
        <v>-70494.99999999997</v>
      </c>
      <c r="AO5" s="8">
        <f t="shared" si="19"/>
        <v>-23.33496266692853</v>
      </c>
    </row>
    <row r="6" spans="1:41" ht="12.75" customHeight="1">
      <c r="A6" s="12" t="s">
        <v>1</v>
      </c>
      <c r="B6" s="9">
        <f>AVERAGE('JNSz 2014.06:JNSz 2014.01'!B6)</f>
        <v>4872</v>
      </c>
      <c r="C6" s="10">
        <f>AVERAGE('JNSz 2014.06:JNSz 2014.01'!D6)</f>
        <v>2829.3333333333335</v>
      </c>
      <c r="D6" s="7">
        <f t="shared" si="0"/>
        <v>-2042.6666666666665</v>
      </c>
      <c r="E6" s="8">
        <f t="shared" si="1"/>
        <v>-41.92665571975917</v>
      </c>
      <c r="F6" s="9">
        <f>AVERAGE('JNSz 2014.06:JNSz 2014.01'!I6)</f>
        <v>2047.6666666666667</v>
      </c>
      <c r="G6" s="10">
        <f>AVERAGE('JNSz 2014.06:JNSz 2014.01'!K6)</f>
        <v>1789.8333333333333</v>
      </c>
      <c r="H6" s="7">
        <f t="shared" si="2"/>
        <v>-257.8333333333335</v>
      </c>
      <c r="I6" s="8">
        <f t="shared" si="3"/>
        <v>-12.591567637961914</v>
      </c>
      <c r="J6" s="9">
        <f>AVERAGE('JNSz 2014.06:JNSz 2014.01'!P6)</f>
        <v>1997.8333333333333</v>
      </c>
      <c r="K6" s="10">
        <f>AVERAGE('JNSz 2014.06:JNSz 2014.01'!R6)</f>
        <v>1820.6666666666667</v>
      </c>
      <c r="L6" s="7">
        <f t="shared" si="4"/>
        <v>-177.16666666666652</v>
      </c>
      <c r="M6" s="8">
        <f t="shared" si="5"/>
        <v>-8.867940268624336</v>
      </c>
      <c r="N6" s="9">
        <f>AVERAGE('JNSz 2014.06:JNSz 2014.01'!W6)</f>
        <v>1186.1666666666667</v>
      </c>
      <c r="O6" s="10">
        <f>AVERAGE('JNSz 2014.06:JNSz 2014.01'!Y6)</f>
        <v>930</v>
      </c>
      <c r="P6" s="7">
        <f t="shared" si="6"/>
        <v>-256.16666666666674</v>
      </c>
      <c r="Q6" s="8">
        <f t="shared" si="7"/>
        <v>-21.59617816495715</v>
      </c>
      <c r="R6" s="9">
        <f>AVERAGE('JNSz 2014.06:JNSz 2014.01'!AD6)</f>
        <v>839</v>
      </c>
      <c r="S6" s="10">
        <f>AVERAGE('JNSz 2014.06:JNSz 2014.01'!AF6)</f>
        <v>656.1666666666666</v>
      </c>
      <c r="T6" s="7">
        <f t="shared" si="8"/>
        <v>-182.83333333333337</v>
      </c>
      <c r="U6" s="8">
        <f t="shared" si="9"/>
        <v>-21.791815653555823</v>
      </c>
      <c r="V6" s="9">
        <f>AVERAGE('JNSz 2014.06:JNSz 2014.01'!AK6)</f>
        <v>1739.3333333333333</v>
      </c>
      <c r="W6" s="10">
        <f>AVERAGE('JNSz 2014.06:JNSz 2014.01'!AM6)</f>
        <v>1241.6666666666667</v>
      </c>
      <c r="X6" s="7">
        <f t="shared" si="10"/>
        <v>-497.6666666666665</v>
      </c>
      <c r="Y6" s="8">
        <f t="shared" si="11"/>
        <v>-28.612495208892284</v>
      </c>
      <c r="Z6" s="9">
        <f>AVERAGE('JNSz 2014.06:JNSz 2014.01'!AR6)</f>
        <v>941</v>
      </c>
      <c r="AA6" s="10">
        <f>AVERAGE('JNSz 2014.06:JNSz 2014.01'!AT6)</f>
        <v>1434.3333333333333</v>
      </c>
      <c r="AB6" s="7">
        <f t="shared" si="12"/>
        <v>493.33333333333326</v>
      </c>
      <c r="AC6" s="8">
        <f t="shared" si="13"/>
        <v>52.42649663478568</v>
      </c>
      <c r="AD6" s="9">
        <f>AVERAGE('JNSz 2014.06:JNSz 2014.01'!AY6)</f>
        <v>1245.8333333333333</v>
      </c>
      <c r="AE6" s="10">
        <f>AVERAGE('JNSz 2014.06:JNSz 2014.01'!BA6)</f>
        <v>926.8333333333334</v>
      </c>
      <c r="AF6" s="7">
        <f t="shared" si="14"/>
        <v>-318.9999999999999</v>
      </c>
      <c r="AG6" s="8">
        <f t="shared" si="15"/>
        <v>-25.605351170568554</v>
      </c>
      <c r="AH6" s="9">
        <f t="shared" si="20"/>
        <v>14868.833333333334</v>
      </c>
      <c r="AI6" s="10">
        <f t="shared" si="20"/>
        <v>11628.833333333336</v>
      </c>
      <c r="AJ6" s="7">
        <f t="shared" si="16"/>
        <v>-3239.999999999998</v>
      </c>
      <c r="AK6" s="8">
        <f t="shared" si="17"/>
        <v>-21.79054622084224</v>
      </c>
      <c r="AL6" s="9">
        <f>AVERAGE('JNSz 2014.06:JNSz 2014.01'!BM6)</f>
        <v>282759.3333333333</v>
      </c>
      <c r="AM6" s="10">
        <f>AVERAGE('JNSz 2014.06:JNSz 2014.01'!BO6)</f>
        <v>214869.83333333334</v>
      </c>
      <c r="AN6" s="7">
        <f t="shared" si="18"/>
        <v>-67889.49999999997</v>
      </c>
      <c r="AO6" s="8">
        <f t="shared" si="19"/>
        <v>-24.00964070740959</v>
      </c>
    </row>
    <row r="7" spans="1:41" ht="12.75" customHeight="1">
      <c r="A7" s="12" t="s">
        <v>23</v>
      </c>
      <c r="B7" s="9">
        <f>AVERAGE('JNSz 2014.06:JNSz 2014.01'!B7)</f>
        <v>7692.666666666667</v>
      </c>
      <c r="C7" s="10">
        <f>AVERAGE('JNSz 2014.06:JNSz 2014.01'!D7)</f>
        <v>4361.333333333333</v>
      </c>
      <c r="D7" s="7">
        <f t="shared" si="0"/>
        <v>-3331.333333333334</v>
      </c>
      <c r="E7" s="8">
        <f t="shared" si="1"/>
        <v>-43.3053124187538</v>
      </c>
      <c r="F7" s="9">
        <f>AVERAGE('JNSz 2014.06:JNSz 2014.01'!I7)</f>
        <v>3733.6666666666665</v>
      </c>
      <c r="G7" s="10">
        <f>AVERAGE('JNSz 2014.06:JNSz 2014.01'!K7)</f>
        <v>3404.6666666666665</v>
      </c>
      <c r="H7" s="7">
        <f t="shared" si="2"/>
        <v>-329</v>
      </c>
      <c r="I7" s="8">
        <f t="shared" si="3"/>
        <v>-8.811713239889297</v>
      </c>
      <c r="J7" s="9">
        <f>AVERAGE('JNSz 2014.06:JNSz 2014.01'!P7)</f>
        <v>3552.8333333333335</v>
      </c>
      <c r="K7" s="10">
        <f>AVERAGE('JNSz 2014.06:JNSz 2014.01'!R7)</f>
        <v>3238.1666666666665</v>
      </c>
      <c r="L7" s="7">
        <f t="shared" si="4"/>
        <v>-314.66666666666697</v>
      </c>
      <c r="M7" s="8">
        <f t="shared" si="5"/>
        <v>-8.856780972932409</v>
      </c>
      <c r="N7" s="9">
        <f>AVERAGE('JNSz 2014.06:JNSz 2014.01'!W7)</f>
        <v>2025.6666666666667</v>
      </c>
      <c r="O7" s="10">
        <f>AVERAGE('JNSz 2014.06:JNSz 2014.01'!Y7)</f>
        <v>1561</v>
      </c>
      <c r="P7" s="7">
        <f t="shared" si="6"/>
        <v>-464.66666666666674</v>
      </c>
      <c r="Q7" s="8">
        <f t="shared" si="7"/>
        <v>-22.93895013987165</v>
      </c>
      <c r="R7" s="9">
        <f>AVERAGE('JNSz 2014.06:JNSz 2014.01'!AD7)</f>
        <v>1577.6666666666667</v>
      </c>
      <c r="S7" s="10">
        <f>AVERAGE('JNSz 2014.06:JNSz 2014.01'!AF7)</f>
        <v>1287.1666666666667</v>
      </c>
      <c r="T7" s="7">
        <f t="shared" si="8"/>
        <v>-290.5</v>
      </c>
      <c r="U7" s="8">
        <f t="shared" si="9"/>
        <v>-18.41326854003803</v>
      </c>
      <c r="V7" s="9">
        <f>AVERAGE('JNSz 2014.06:JNSz 2014.01'!AK7)</f>
        <v>3088.6666666666665</v>
      </c>
      <c r="W7" s="10">
        <f>AVERAGE('JNSz 2014.06:JNSz 2014.01'!AM7)</f>
        <v>2187.5</v>
      </c>
      <c r="X7" s="7">
        <f t="shared" si="10"/>
        <v>-901.1666666666665</v>
      </c>
      <c r="Y7" s="8">
        <f t="shared" si="11"/>
        <v>-29.17655946470969</v>
      </c>
      <c r="Z7" s="9">
        <f>AVERAGE('JNSz 2014.06:JNSz 2014.01'!AR7)</f>
        <v>1739</v>
      </c>
      <c r="AA7" s="10">
        <f>AVERAGE('JNSz 2014.06:JNSz 2014.01'!AT7)</f>
        <v>2606.3333333333335</v>
      </c>
      <c r="AB7" s="7">
        <f t="shared" si="12"/>
        <v>867.3333333333335</v>
      </c>
      <c r="AC7" s="8">
        <f t="shared" si="13"/>
        <v>49.87540732221584</v>
      </c>
      <c r="AD7" s="9">
        <f>AVERAGE('JNSz 2014.06:JNSz 2014.01'!AY7)</f>
        <v>2403.5</v>
      </c>
      <c r="AE7" s="10">
        <f>AVERAGE('JNSz 2014.06:JNSz 2014.01'!BA7)</f>
        <v>1839.8333333333333</v>
      </c>
      <c r="AF7" s="7">
        <f t="shared" si="14"/>
        <v>-563.6666666666667</v>
      </c>
      <c r="AG7" s="8">
        <f t="shared" si="15"/>
        <v>-23.45191040843215</v>
      </c>
      <c r="AH7" s="9">
        <f t="shared" si="20"/>
        <v>25813.66666666667</v>
      </c>
      <c r="AI7" s="10">
        <f t="shared" si="20"/>
        <v>20485.999999999996</v>
      </c>
      <c r="AJ7" s="7">
        <f t="shared" si="16"/>
        <v>-5327.666666666675</v>
      </c>
      <c r="AK7" s="8">
        <f t="shared" si="17"/>
        <v>-20.638938030242407</v>
      </c>
      <c r="AL7" s="9">
        <f>AVERAGE('JNSz 2014.06:JNSz 2014.01'!BM7)</f>
        <v>485499.1666666667</v>
      </c>
      <c r="AM7" s="10">
        <f>AVERAGE('JNSz 2014.06:JNSz 2014.01'!BO7)</f>
        <v>370536.1666666667</v>
      </c>
      <c r="AN7" s="7">
        <f t="shared" si="18"/>
        <v>-114963</v>
      </c>
      <c r="AO7" s="8">
        <f t="shared" si="19"/>
        <v>-23.679340335290654</v>
      </c>
    </row>
    <row r="8" spans="1:41" ht="12.75" customHeight="1">
      <c r="A8" s="12" t="s">
        <v>24</v>
      </c>
      <c r="B8" s="9">
        <f>AVERAGE('JNSz 2014.06:JNSz 2014.01'!B8)</f>
        <v>1924.6666666666667</v>
      </c>
      <c r="C8" s="10">
        <f>AVERAGE('JNSz 2014.06:JNSz 2014.01'!D8)</f>
        <v>1291.6666666666667</v>
      </c>
      <c r="D8" s="7">
        <f t="shared" si="0"/>
        <v>-633</v>
      </c>
      <c r="E8" s="8">
        <f t="shared" si="1"/>
        <v>-32.8888119154832</v>
      </c>
      <c r="F8" s="9">
        <f>AVERAGE('JNSz 2014.06:JNSz 2014.01'!I8)</f>
        <v>482.6666666666667</v>
      </c>
      <c r="G8" s="10">
        <f>AVERAGE('JNSz 2014.06:JNSz 2014.01'!K8)</f>
        <v>403.8333333333333</v>
      </c>
      <c r="H8" s="7">
        <f t="shared" si="2"/>
        <v>-78.83333333333337</v>
      </c>
      <c r="I8" s="8">
        <f t="shared" si="3"/>
        <v>-16.332872928176805</v>
      </c>
      <c r="J8" s="9">
        <f>AVERAGE('JNSz 2014.06:JNSz 2014.01'!P8)</f>
        <v>374</v>
      </c>
      <c r="K8" s="10">
        <f>AVERAGE('JNSz 2014.06:JNSz 2014.01'!R8)</f>
        <v>310.3333333333333</v>
      </c>
      <c r="L8" s="7">
        <f t="shared" si="4"/>
        <v>-63.666666666666686</v>
      </c>
      <c r="M8" s="8">
        <f t="shared" si="5"/>
        <v>-17.02317290552585</v>
      </c>
      <c r="N8" s="9">
        <f>AVERAGE('JNSz 2014.06:JNSz 2014.01'!W8)</f>
        <v>263.3333333333333</v>
      </c>
      <c r="O8" s="10">
        <f>AVERAGE('JNSz 2014.06:JNSz 2014.01'!Y8)</f>
        <v>196.16666666666666</v>
      </c>
      <c r="P8" s="7">
        <f t="shared" si="6"/>
        <v>-67.16666666666666</v>
      </c>
      <c r="Q8" s="8">
        <f t="shared" si="7"/>
        <v>-25.506329113924046</v>
      </c>
      <c r="R8" s="9">
        <f>AVERAGE('JNSz 2014.06:JNSz 2014.01'!AD8)</f>
        <v>179.83333333333334</v>
      </c>
      <c r="S8" s="10">
        <f>AVERAGE('JNSz 2014.06:JNSz 2014.01'!AF8)</f>
        <v>135.33333333333334</v>
      </c>
      <c r="T8" s="7">
        <f t="shared" si="8"/>
        <v>-44.5</v>
      </c>
      <c r="U8" s="8">
        <f t="shared" si="9"/>
        <v>-24.7451343836886</v>
      </c>
      <c r="V8" s="9">
        <f>AVERAGE('JNSz 2014.06:JNSz 2014.01'!AK8)</f>
        <v>311</v>
      </c>
      <c r="W8" s="10">
        <f>AVERAGE('JNSz 2014.06:JNSz 2014.01'!AM8)</f>
        <v>248.16666666666666</v>
      </c>
      <c r="X8" s="7">
        <f t="shared" si="10"/>
        <v>-62.83333333333334</v>
      </c>
      <c r="Y8" s="8">
        <f t="shared" si="11"/>
        <v>-20.203644158628084</v>
      </c>
      <c r="Z8" s="9">
        <f>AVERAGE('JNSz 2014.06:JNSz 2014.01'!AR8)</f>
        <v>161.83333333333334</v>
      </c>
      <c r="AA8" s="10">
        <f>AVERAGE('JNSz 2014.06:JNSz 2014.01'!AT8)</f>
        <v>230.33333333333334</v>
      </c>
      <c r="AB8" s="7">
        <f t="shared" si="12"/>
        <v>68.5</v>
      </c>
      <c r="AC8" s="8">
        <f t="shared" si="13"/>
        <v>42.327497425334705</v>
      </c>
      <c r="AD8" s="9">
        <f>AVERAGE('JNSz 2014.06:JNSz 2014.01'!AY8)</f>
        <v>232.16666666666666</v>
      </c>
      <c r="AE8" s="10">
        <f>AVERAGE('JNSz 2014.06:JNSz 2014.01'!BA8)</f>
        <v>143.33333333333334</v>
      </c>
      <c r="AF8" s="7">
        <f t="shared" si="14"/>
        <v>-88.83333333333331</v>
      </c>
      <c r="AG8" s="8">
        <f t="shared" si="15"/>
        <v>-38.26274228284278</v>
      </c>
      <c r="AH8" s="9">
        <f t="shared" si="20"/>
        <v>3929.5000000000005</v>
      </c>
      <c r="AI8" s="10">
        <f t="shared" si="20"/>
        <v>2959.166666666667</v>
      </c>
      <c r="AJ8" s="7">
        <f t="shared" si="16"/>
        <v>-970.3333333333335</v>
      </c>
      <c r="AK8" s="8">
        <f t="shared" si="17"/>
        <v>-24.69355728040039</v>
      </c>
      <c r="AL8" s="9">
        <f>AVERAGE('JNSz 2014.06:JNSz 2014.01'!BM8)</f>
        <v>99360.5</v>
      </c>
      <c r="AM8" s="10">
        <f>AVERAGE('JNSz 2014.06:JNSz 2014.01'!BO8)</f>
        <v>75939</v>
      </c>
      <c r="AN8" s="7">
        <f t="shared" si="18"/>
        <v>-23421.5</v>
      </c>
      <c r="AO8" s="8">
        <f t="shared" si="19"/>
        <v>-23.572244503600526</v>
      </c>
    </row>
    <row r="9" spans="1:41" ht="12.75" customHeight="1">
      <c r="A9" s="11" t="s">
        <v>22</v>
      </c>
      <c r="B9" s="17">
        <f>AVERAGE('JNSz 2014.06:JNSz 2014.01'!B9)</f>
        <v>4742.666666666667</v>
      </c>
      <c r="C9" s="10">
        <f>AVERAGE('JNSz 2014.06:JNSz 2014.01'!D9)</f>
        <v>2534.3333333333335</v>
      </c>
      <c r="D9" s="18">
        <f t="shared" si="0"/>
        <v>-2208.3333333333335</v>
      </c>
      <c r="E9" s="19">
        <f t="shared" si="1"/>
        <v>-46.56311498453753</v>
      </c>
      <c r="F9" s="17">
        <f>AVERAGE('JNSz 2014.06:JNSz 2014.01'!I9)</f>
        <v>2338.1666666666665</v>
      </c>
      <c r="G9" s="10">
        <f>AVERAGE('JNSz 2014.06:JNSz 2014.01'!K9)</f>
        <v>2231</v>
      </c>
      <c r="H9" s="18">
        <f t="shared" si="2"/>
        <v>-107.16666666666652</v>
      </c>
      <c r="I9" s="19">
        <f t="shared" si="3"/>
        <v>-4.583363033715869</v>
      </c>
      <c r="J9" s="17">
        <f>AVERAGE('JNSz 2014.06:JNSz 2014.01'!P9)</f>
        <v>2234.5</v>
      </c>
      <c r="K9" s="10">
        <f>AVERAGE('JNSz 2014.06:JNSz 2014.01'!R9)</f>
        <v>2067.8333333333335</v>
      </c>
      <c r="L9" s="18">
        <f t="shared" si="4"/>
        <v>-166.66666666666652</v>
      </c>
      <c r="M9" s="19">
        <f t="shared" si="5"/>
        <v>-7.458790184232111</v>
      </c>
      <c r="N9" s="17">
        <f>AVERAGE('JNSz 2014.06:JNSz 2014.01'!W9)</f>
        <v>1241.5</v>
      </c>
      <c r="O9" s="10">
        <f>AVERAGE('JNSz 2014.06:JNSz 2014.01'!Y9)</f>
        <v>968.3333333333334</v>
      </c>
      <c r="P9" s="18">
        <f t="shared" si="6"/>
        <v>-273.16666666666663</v>
      </c>
      <c r="Q9" s="19">
        <f t="shared" si="7"/>
        <v>-22.00295341656598</v>
      </c>
      <c r="R9" s="17">
        <f>AVERAGE('JNSz 2014.06:JNSz 2014.01'!AD9)</f>
        <v>865</v>
      </c>
      <c r="S9" s="10">
        <f>AVERAGE('JNSz 2014.06:JNSz 2014.01'!AF9)</f>
        <v>694.6666666666666</v>
      </c>
      <c r="T9" s="18">
        <f t="shared" si="8"/>
        <v>-170.33333333333337</v>
      </c>
      <c r="U9" s="19">
        <f t="shared" si="9"/>
        <v>-19.69171483622351</v>
      </c>
      <c r="V9" s="17">
        <f>AVERAGE('JNSz 2014.06:JNSz 2014.01'!AK9)</f>
        <v>1900.5</v>
      </c>
      <c r="W9" s="10">
        <f>AVERAGE('JNSz 2014.06:JNSz 2014.01'!AM9)</f>
        <v>1251</v>
      </c>
      <c r="X9" s="18">
        <f t="shared" si="10"/>
        <v>-649.5</v>
      </c>
      <c r="Y9" s="19">
        <f t="shared" si="11"/>
        <v>-34.17521704814522</v>
      </c>
      <c r="Z9" s="17">
        <f>AVERAGE('JNSz 2014.06:JNSz 2014.01'!AR9)</f>
        <v>1019.5</v>
      </c>
      <c r="AA9" s="10">
        <f>AVERAGE('JNSz 2014.06:JNSz 2014.01'!AT9)</f>
        <v>1566.1666666666667</v>
      </c>
      <c r="AB9" s="18">
        <f t="shared" si="12"/>
        <v>546.6666666666667</v>
      </c>
      <c r="AC9" s="19">
        <f t="shared" si="13"/>
        <v>53.62105607323853</v>
      </c>
      <c r="AD9" s="17">
        <f>AVERAGE('JNSz 2014.06:JNSz 2014.01'!AY9)</f>
        <v>1596.5</v>
      </c>
      <c r="AE9" s="10">
        <f>AVERAGE('JNSz 2014.06:JNSz 2014.01'!BA9)</f>
        <v>1288.3333333333333</v>
      </c>
      <c r="AF9" s="18">
        <f t="shared" si="14"/>
        <v>-308.16666666666674</v>
      </c>
      <c r="AG9" s="19">
        <f t="shared" si="15"/>
        <v>-19.302641194279158</v>
      </c>
      <c r="AH9" s="17">
        <f>AH11+AH12</f>
        <v>15938.333333333332</v>
      </c>
      <c r="AI9" s="10">
        <f>AI11+AI12</f>
        <v>12601.666666666666</v>
      </c>
      <c r="AJ9" s="18">
        <f t="shared" si="16"/>
        <v>-3336.666666666666</v>
      </c>
      <c r="AK9" s="19">
        <f t="shared" si="17"/>
        <v>-20.934853079577536</v>
      </c>
      <c r="AL9" s="17">
        <f>AVERAGE('JNSz 2014.06:JNSz 2014.01'!BM9)</f>
        <v>295489.8333333333</v>
      </c>
      <c r="AM9" s="10">
        <f>AVERAGE('JNSz 2014.06:JNSz 2014.01'!BO9)</f>
        <v>226182</v>
      </c>
      <c r="AN9" s="18">
        <f t="shared" si="18"/>
        <v>-69307.83333333331</v>
      </c>
      <c r="AO9" s="19">
        <f t="shared" si="19"/>
        <v>-23.455234500453763</v>
      </c>
    </row>
    <row r="10" spans="1:41" ht="12.75" customHeight="1">
      <c r="A10" s="11" t="s">
        <v>31</v>
      </c>
      <c r="B10" s="20">
        <f>B9/B4*100</f>
        <v>49.31373908221267</v>
      </c>
      <c r="C10" s="25">
        <f>C9/C4*100</f>
        <v>44.83165280971756</v>
      </c>
      <c r="D10" s="84">
        <f t="shared" si="0"/>
        <v>-4.48208627249511</v>
      </c>
      <c r="E10" s="85"/>
      <c r="F10" s="20">
        <f>F9/F4*100</f>
        <v>55.45497667799826</v>
      </c>
      <c r="G10" s="25">
        <f>G9/G4*100</f>
        <v>58.579493238807935</v>
      </c>
      <c r="H10" s="84">
        <f t="shared" si="2"/>
        <v>3.124516560809674</v>
      </c>
      <c r="I10" s="85"/>
      <c r="J10" s="20">
        <f>J9/J4*100</f>
        <v>56.9033572429014</v>
      </c>
      <c r="K10" s="25">
        <f>K9/K4*100</f>
        <v>58.273448875111555</v>
      </c>
      <c r="L10" s="84">
        <f t="shared" si="4"/>
        <v>1.3700916322101548</v>
      </c>
      <c r="M10" s="85"/>
      <c r="N10" s="20">
        <f>N9/N4*100</f>
        <v>54.23765836609873</v>
      </c>
      <c r="O10" s="25">
        <f>O9/O4*100</f>
        <v>55.107654367826996</v>
      </c>
      <c r="P10" s="84">
        <f t="shared" si="6"/>
        <v>0.8699960017282677</v>
      </c>
      <c r="Q10" s="85"/>
      <c r="R10" s="20">
        <f>R9/R4*100</f>
        <v>49.217638691322904</v>
      </c>
      <c r="S10" s="25">
        <f>S9/S4*100</f>
        <v>48.83421206795548</v>
      </c>
      <c r="T10" s="84">
        <f t="shared" si="8"/>
        <v>-0.38342662336742706</v>
      </c>
      <c r="U10" s="85"/>
      <c r="V10" s="20">
        <f>V9/V4*100</f>
        <v>55.9025394646534</v>
      </c>
      <c r="W10" s="25">
        <f>W9/W4*100</f>
        <v>51.3617079512796</v>
      </c>
      <c r="X10" s="84">
        <f t="shared" si="10"/>
        <v>-4.540831513373803</v>
      </c>
      <c r="Y10" s="85"/>
      <c r="Z10" s="20">
        <f>Z9/Z4*100</f>
        <v>53.63437088996055</v>
      </c>
      <c r="AA10" s="25">
        <f>AA9/AA4*100</f>
        <v>55.21151586368978</v>
      </c>
      <c r="AB10" s="84">
        <f t="shared" si="12"/>
        <v>1.577144973729233</v>
      </c>
      <c r="AC10" s="85"/>
      <c r="AD10" s="20">
        <f>AD9/AD4*100</f>
        <v>60.572910079676234</v>
      </c>
      <c r="AE10" s="25">
        <f>AE9/AE4*100</f>
        <v>64.96344230607613</v>
      </c>
      <c r="AF10" s="84">
        <f t="shared" si="14"/>
        <v>4.390532226399898</v>
      </c>
      <c r="AG10" s="85"/>
      <c r="AH10" s="20">
        <f>AH9/AH4*100</f>
        <v>53.58653808437791</v>
      </c>
      <c r="AI10" s="25">
        <f>AI9/AI4*100</f>
        <v>53.74952904294417</v>
      </c>
      <c r="AJ10" s="84">
        <f t="shared" si="16"/>
        <v>0.16299095856625456</v>
      </c>
      <c r="AK10" s="85"/>
      <c r="AL10" s="20">
        <f>AL9/AL4*100</f>
        <v>50.523202432036406</v>
      </c>
      <c r="AM10" s="25">
        <f>AM9/AM4*100</f>
        <v>50.65948050115515</v>
      </c>
      <c r="AN10" s="84">
        <f t="shared" si="18"/>
        <v>0.1362780691187453</v>
      </c>
      <c r="AO10" s="85"/>
    </row>
    <row r="11" spans="1:41" s="3" customFormat="1" ht="12.75" customHeight="1">
      <c r="A11" s="12" t="s">
        <v>10</v>
      </c>
      <c r="B11" s="21">
        <f>AVERAGE('JNSz 2014.06:JNSz 2014.01'!B11)</f>
        <v>3871</v>
      </c>
      <c r="C11" s="10">
        <f>AVERAGE('JNSz 2014.06:JNSz 2014.01'!D11)</f>
        <v>1956.1666666666667</v>
      </c>
      <c r="D11" s="7">
        <f t="shared" si="0"/>
        <v>-1914.8333333333333</v>
      </c>
      <c r="E11" s="8">
        <f aca="true" t="shared" si="21" ref="E11:E18">D11/B11*100</f>
        <v>-49.46611556014811</v>
      </c>
      <c r="F11" s="21">
        <f>AVERAGE('JNSz 2014.06:JNSz 2014.01'!I11)</f>
        <v>1975.8333333333333</v>
      </c>
      <c r="G11" s="10">
        <f>AVERAGE('JNSz 2014.06:JNSz 2014.01'!K11)</f>
        <v>1933</v>
      </c>
      <c r="H11" s="7">
        <f t="shared" si="2"/>
        <v>-42.83333333333326</v>
      </c>
      <c r="I11" s="8">
        <f aca="true" t="shared" si="22" ref="I11:I18">H11/F11*100</f>
        <v>-2.1678616617460946</v>
      </c>
      <c r="J11" s="21">
        <f>AVERAGE('JNSz 2014.06:JNSz 2014.01'!P11)</f>
        <v>1928</v>
      </c>
      <c r="K11" s="10">
        <f>AVERAGE('JNSz 2014.06:JNSz 2014.01'!R11)</f>
        <v>1781.6666666666667</v>
      </c>
      <c r="L11" s="7">
        <f t="shared" si="4"/>
        <v>-146.33333333333326</v>
      </c>
      <c r="M11" s="8">
        <f aca="true" t="shared" si="23" ref="M11:M18">L11/J11*100</f>
        <v>-7.589903181189485</v>
      </c>
      <c r="N11" s="21">
        <f>AVERAGE('JNSz 2014.06:JNSz 2014.01'!W11)</f>
        <v>970.6666666666666</v>
      </c>
      <c r="O11" s="10">
        <f>AVERAGE('JNSz 2014.06:JNSz 2014.01'!Y11)</f>
        <v>761.8333333333334</v>
      </c>
      <c r="P11" s="7">
        <f t="shared" si="6"/>
        <v>-208.83333333333326</v>
      </c>
      <c r="Q11" s="8">
        <f aca="true" t="shared" si="24" ref="Q11:Q18">P11/N11*100</f>
        <v>-21.51442307692307</v>
      </c>
      <c r="R11" s="21">
        <f>AVERAGE('JNSz 2014.06:JNSz 2014.01'!AD11)</f>
        <v>674.5</v>
      </c>
      <c r="S11" s="10">
        <f>AVERAGE('JNSz 2014.06:JNSz 2014.01'!AF11)</f>
        <v>541.8333333333334</v>
      </c>
      <c r="T11" s="7">
        <f t="shared" si="8"/>
        <v>-132.66666666666663</v>
      </c>
      <c r="U11" s="8">
        <f aca="true" t="shared" si="25" ref="U11:U18">T11/R11*100</f>
        <v>-19.668890536199648</v>
      </c>
      <c r="V11" s="21">
        <f>AVERAGE('JNSz 2014.06:JNSz 2014.01'!AK11)</f>
        <v>1710.5</v>
      </c>
      <c r="W11" s="10">
        <f>AVERAGE('JNSz 2014.06:JNSz 2014.01'!AM11)</f>
        <v>1098.1666666666667</v>
      </c>
      <c r="X11" s="7">
        <f t="shared" si="10"/>
        <v>-612.3333333333333</v>
      </c>
      <c r="Y11" s="8">
        <f aca="true" t="shared" si="26" ref="Y11:Y18">X11/V11*100</f>
        <v>-35.79849946409431</v>
      </c>
      <c r="Z11" s="21">
        <f>AVERAGE('JNSz 2014.06:JNSz 2014.01'!AR11)</f>
        <v>820.3333333333334</v>
      </c>
      <c r="AA11" s="10">
        <f>AVERAGE('JNSz 2014.06:JNSz 2014.01'!AT11)</f>
        <v>1273.8333333333333</v>
      </c>
      <c r="AB11" s="7">
        <f t="shared" si="12"/>
        <v>453.4999999999999</v>
      </c>
      <c r="AC11" s="8">
        <f aca="true" t="shared" si="27" ref="AC11:AC18">AB11/Z11*100</f>
        <v>55.28240552620885</v>
      </c>
      <c r="AD11" s="21">
        <f>AVERAGE('JNSz 2014.06:JNSz 2014.01'!AY11)</f>
        <v>1369.6666666666667</v>
      </c>
      <c r="AE11" s="10">
        <f>AVERAGE('JNSz 2014.06:JNSz 2014.01'!BA11)</f>
        <v>1134</v>
      </c>
      <c r="AF11" s="7">
        <f t="shared" si="14"/>
        <v>-235.66666666666674</v>
      </c>
      <c r="AG11" s="8">
        <f aca="true" t="shared" si="28" ref="AG11:AG18">AF11/AD11*100</f>
        <v>-17.206132879046002</v>
      </c>
      <c r="AH11" s="21">
        <f>B11+F11+J11+N11+R11+V11+Z11+AD11</f>
        <v>13320.5</v>
      </c>
      <c r="AI11" s="10">
        <f>C11+G11+K11+O11+S11+W11+AA11+AE11</f>
        <v>10480.5</v>
      </c>
      <c r="AJ11" s="7">
        <f t="shared" si="16"/>
        <v>-2840</v>
      </c>
      <c r="AK11" s="8">
        <f aca="true" t="shared" si="29" ref="AK11:AK18">AJ11/AH11*100</f>
        <v>-21.32052100146391</v>
      </c>
      <c r="AL11" s="21">
        <f>AVERAGE('JNSz 2014.06:JNSz 2014.01'!BM11)</f>
        <v>239607.33333333334</v>
      </c>
      <c r="AM11" s="10">
        <f>AVERAGE('JNSz 2014.06:JNSz 2014.01'!BO11)</f>
        <v>182047.5</v>
      </c>
      <c r="AN11" s="7">
        <f t="shared" si="18"/>
        <v>-57559.83333333334</v>
      </c>
      <c r="AO11" s="8">
        <f aca="true" t="shared" si="30" ref="AO11:AO18">AN11/AL11*100</f>
        <v>-24.022567478457812</v>
      </c>
    </row>
    <row r="12" spans="1:41" s="3" customFormat="1" ht="12.75" customHeight="1">
      <c r="A12" s="12" t="s">
        <v>2</v>
      </c>
      <c r="B12" s="21">
        <f>AVERAGE('JNSz 2014.06:JNSz 2014.01'!B12)</f>
        <v>871.6666666666666</v>
      </c>
      <c r="C12" s="10">
        <f>AVERAGE('JNSz 2014.06:JNSz 2014.01'!D12)</f>
        <v>578.1666666666666</v>
      </c>
      <c r="D12" s="7">
        <f t="shared" si="0"/>
        <v>-293.5</v>
      </c>
      <c r="E12" s="8">
        <f t="shared" si="21"/>
        <v>-33.67112810707457</v>
      </c>
      <c r="F12" s="21">
        <f>AVERAGE('JNSz 2014.06:JNSz 2014.01'!I12)</f>
        <v>362.3333333333333</v>
      </c>
      <c r="G12" s="10">
        <f>AVERAGE('JNSz 2014.06:JNSz 2014.01'!K12)</f>
        <v>298</v>
      </c>
      <c r="H12" s="7">
        <f t="shared" si="2"/>
        <v>-64.33333333333331</v>
      </c>
      <c r="I12" s="8">
        <f t="shared" si="22"/>
        <v>-17.75528978840846</v>
      </c>
      <c r="J12" s="21">
        <f>AVERAGE('JNSz 2014.06:JNSz 2014.01'!P12)</f>
        <v>306.5</v>
      </c>
      <c r="K12" s="10">
        <f>AVERAGE('JNSz 2014.06:JNSz 2014.01'!R12)</f>
        <v>286.1666666666667</v>
      </c>
      <c r="L12" s="7">
        <f t="shared" si="4"/>
        <v>-20.333333333333314</v>
      </c>
      <c r="M12" s="8">
        <f t="shared" si="23"/>
        <v>-6.634040239260461</v>
      </c>
      <c r="N12" s="21">
        <f>AVERAGE('JNSz 2014.06:JNSz 2014.01'!W12)</f>
        <v>270.8333333333333</v>
      </c>
      <c r="O12" s="10">
        <f>AVERAGE('JNSz 2014.06:JNSz 2014.01'!Y12)</f>
        <v>206.5</v>
      </c>
      <c r="P12" s="7">
        <f t="shared" si="6"/>
        <v>-64.33333333333331</v>
      </c>
      <c r="Q12" s="8">
        <f t="shared" si="24"/>
        <v>-23.753846153846148</v>
      </c>
      <c r="R12" s="21">
        <f>AVERAGE('JNSz 2014.06:JNSz 2014.01'!AD12)</f>
        <v>190.5</v>
      </c>
      <c r="S12" s="10">
        <f>AVERAGE('JNSz 2014.06:JNSz 2014.01'!AF12)</f>
        <v>152.83333333333334</v>
      </c>
      <c r="T12" s="7">
        <f t="shared" si="8"/>
        <v>-37.66666666666666</v>
      </c>
      <c r="U12" s="8">
        <f t="shared" si="25"/>
        <v>-19.77252843394575</v>
      </c>
      <c r="V12" s="21">
        <f>AVERAGE('JNSz 2014.06:JNSz 2014.01'!AK12)</f>
        <v>190</v>
      </c>
      <c r="W12" s="10">
        <f>AVERAGE('JNSz 2014.06:JNSz 2014.01'!AM12)</f>
        <v>152.83333333333334</v>
      </c>
      <c r="X12" s="7">
        <f t="shared" si="10"/>
        <v>-37.16666666666666</v>
      </c>
      <c r="Y12" s="8">
        <f t="shared" si="26"/>
        <v>-19.561403508771924</v>
      </c>
      <c r="Z12" s="21">
        <f>AVERAGE('JNSz 2014.06:JNSz 2014.01'!AR12)</f>
        <v>199.16666666666666</v>
      </c>
      <c r="AA12" s="10">
        <f>AVERAGE('JNSz 2014.06:JNSz 2014.01'!AT12)</f>
        <v>292.3333333333333</v>
      </c>
      <c r="AB12" s="7">
        <f t="shared" si="12"/>
        <v>93.16666666666666</v>
      </c>
      <c r="AC12" s="8">
        <f t="shared" si="27"/>
        <v>46.77824267782427</v>
      </c>
      <c r="AD12" s="21">
        <f>AVERAGE('JNSz 2014.06:JNSz 2014.01'!AY12)</f>
        <v>226.83333333333334</v>
      </c>
      <c r="AE12" s="10">
        <f>AVERAGE('JNSz 2014.06:JNSz 2014.01'!BA12)</f>
        <v>154.33333333333334</v>
      </c>
      <c r="AF12" s="7">
        <f t="shared" si="14"/>
        <v>-72.5</v>
      </c>
      <c r="AG12" s="8">
        <f t="shared" si="28"/>
        <v>-31.961792799412198</v>
      </c>
      <c r="AH12" s="21">
        <f>B12+F12+J12+N12+R12+V12+Z12+AD12</f>
        <v>2617.833333333333</v>
      </c>
      <c r="AI12" s="10">
        <f>C12+G12+K12+O12+S12+W12+AA12+AE12</f>
        <v>2121.1666666666665</v>
      </c>
      <c r="AJ12" s="7">
        <f t="shared" si="16"/>
        <v>-496.6666666666665</v>
      </c>
      <c r="AK12" s="8">
        <f t="shared" si="29"/>
        <v>-18.97243267333036</v>
      </c>
      <c r="AL12" s="21">
        <f>AVERAGE('JNSz 2014.06:JNSz 2014.01'!BM12)</f>
        <v>55882.5</v>
      </c>
      <c r="AM12" s="10">
        <f>AVERAGE('JNSz 2014.06:JNSz 2014.01'!BO12)</f>
        <v>44134.5</v>
      </c>
      <c r="AN12" s="7">
        <f t="shared" si="18"/>
        <v>-11748</v>
      </c>
      <c r="AO12" s="8">
        <f t="shared" si="30"/>
        <v>-21.02268151925916</v>
      </c>
    </row>
    <row r="13" spans="1:41" s="2" customFormat="1" ht="12.75" customHeight="1">
      <c r="A13" s="13" t="s">
        <v>11</v>
      </c>
      <c r="B13" s="21">
        <f>AVERAGE('JNSz 2014.06:JNSz 2014.01'!B13)</f>
        <v>4874.666666666667</v>
      </c>
      <c r="C13" s="10">
        <f>AVERAGE('JNSz 2014.06:JNSz 2014.01'!D13)</f>
        <v>3118.6666666666665</v>
      </c>
      <c r="D13" s="7">
        <f t="shared" si="0"/>
        <v>-1756.0000000000005</v>
      </c>
      <c r="E13" s="8">
        <f t="shared" si="21"/>
        <v>-36.022975929978124</v>
      </c>
      <c r="F13" s="21">
        <f>AVERAGE('JNSz 2014.06:JNSz 2014.01'!I13)</f>
        <v>1878.1666666666667</v>
      </c>
      <c r="G13" s="10">
        <f>AVERAGE('JNSz 2014.06:JNSz 2014.01'!K13)</f>
        <v>1577.5</v>
      </c>
      <c r="H13" s="7">
        <f t="shared" si="2"/>
        <v>-300.66666666666674</v>
      </c>
      <c r="I13" s="8">
        <f t="shared" si="22"/>
        <v>-16.008518945780466</v>
      </c>
      <c r="J13" s="21">
        <f>AVERAGE('JNSz 2014.06:JNSz 2014.01'!P13)</f>
        <v>1692.3333333333333</v>
      </c>
      <c r="K13" s="10">
        <f>AVERAGE('JNSz 2014.06:JNSz 2014.01'!R13)</f>
        <v>1480.6666666666667</v>
      </c>
      <c r="L13" s="7">
        <f t="shared" si="4"/>
        <v>-211.66666666666652</v>
      </c>
      <c r="M13" s="8">
        <f t="shared" si="23"/>
        <v>-12.507386251723451</v>
      </c>
      <c r="N13" s="21">
        <f>AVERAGE('JNSz 2014.06:JNSz 2014.01'!W13)</f>
        <v>1047.5</v>
      </c>
      <c r="O13" s="10">
        <f>AVERAGE('JNSz 2014.06:JNSz 2014.01'!Y13)</f>
        <v>788.8333333333334</v>
      </c>
      <c r="P13" s="7">
        <f t="shared" si="6"/>
        <v>-258.66666666666663</v>
      </c>
      <c r="Q13" s="8">
        <f t="shared" si="24"/>
        <v>-24.69371519490851</v>
      </c>
      <c r="R13" s="21">
        <f>AVERAGE('JNSz 2014.06:JNSz 2014.01'!AD13)</f>
        <v>892.5</v>
      </c>
      <c r="S13" s="10">
        <f>AVERAGE('JNSz 2014.06:JNSz 2014.01'!AF13)</f>
        <v>727.8333333333334</v>
      </c>
      <c r="T13" s="7">
        <f t="shared" si="8"/>
        <v>-164.66666666666663</v>
      </c>
      <c r="U13" s="8">
        <f t="shared" si="25"/>
        <v>-18.450046685340798</v>
      </c>
      <c r="V13" s="21">
        <f>AVERAGE('JNSz 2014.06:JNSz 2014.01'!AK13)</f>
        <v>1499.1666666666667</v>
      </c>
      <c r="W13" s="10">
        <f>AVERAGE('JNSz 2014.06:JNSz 2014.01'!AM13)</f>
        <v>1184.6666666666667</v>
      </c>
      <c r="X13" s="7">
        <f t="shared" si="10"/>
        <v>-314.5</v>
      </c>
      <c r="Y13" s="8">
        <f t="shared" si="26"/>
        <v>-20.978321289605333</v>
      </c>
      <c r="Z13" s="21">
        <f>AVERAGE('JNSz 2014.06:JNSz 2014.01'!AR13)</f>
        <v>881.3333333333334</v>
      </c>
      <c r="AA13" s="10">
        <f>AVERAGE('JNSz 2014.06:JNSz 2014.01'!AT13)</f>
        <v>1270.5</v>
      </c>
      <c r="AB13" s="7">
        <f t="shared" si="12"/>
        <v>389.16666666666663</v>
      </c>
      <c r="AC13" s="8">
        <f t="shared" si="27"/>
        <v>44.15658093797276</v>
      </c>
      <c r="AD13" s="21">
        <f>AVERAGE('JNSz 2014.06:JNSz 2014.01'!AY13)</f>
        <v>1039.1666666666667</v>
      </c>
      <c r="AE13" s="10">
        <f>AVERAGE('JNSz 2014.06:JNSz 2014.01'!BA13)</f>
        <v>694.8333333333334</v>
      </c>
      <c r="AF13" s="7">
        <f t="shared" si="14"/>
        <v>-344.33333333333337</v>
      </c>
      <c r="AG13" s="8">
        <f t="shared" si="28"/>
        <v>-33.135525260625506</v>
      </c>
      <c r="AH13" s="21">
        <f>AH4-AH9</f>
        <v>13804.83333333334</v>
      </c>
      <c r="AI13" s="10">
        <f>AI4-AI9</f>
        <v>10843.500000000005</v>
      </c>
      <c r="AJ13" s="7">
        <f t="shared" si="16"/>
        <v>-2961.333333333334</v>
      </c>
      <c r="AK13" s="8">
        <f t="shared" si="29"/>
        <v>-21.451424018157887</v>
      </c>
      <c r="AL13" s="21">
        <f>AVERAGE('JNSz 2014.06:JNSz 2014.01'!BM13)</f>
        <v>289369.8333333333</v>
      </c>
      <c r="AM13" s="10">
        <f>AVERAGE('JNSz 2014.06:JNSz 2014.01'!BO13)</f>
        <v>220293.16666666666</v>
      </c>
      <c r="AN13" s="7">
        <f t="shared" si="18"/>
        <v>-69076.66666666666</v>
      </c>
      <c r="AO13" s="8">
        <f t="shared" si="30"/>
        <v>-23.871412534939427</v>
      </c>
    </row>
    <row r="14" spans="1:41" s="3" customFormat="1" ht="12.75" customHeight="1">
      <c r="A14" s="12" t="s">
        <v>12</v>
      </c>
      <c r="B14" s="21">
        <f>AVERAGE('JNSz 2014.06:JNSz 2014.01'!B14)</f>
        <v>490.5</v>
      </c>
      <c r="C14" s="10">
        <f>AVERAGE('JNSz 2014.06:JNSz 2014.01'!D14)</f>
        <v>309.5</v>
      </c>
      <c r="D14" s="7">
        <f t="shared" si="0"/>
        <v>-181</v>
      </c>
      <c r="E14" s="8">
        <f t="shared" si="21"/>
        <v>-36.901121304791026</v>
      </c>
      <c r="F14" s="21">
        <f>AVERAGE('JNSz 2014.06:JNSz 2014.01'!I14)</f>
        <v>152.66666666666666</v>
      </c>
      <c r="G14" s="10">
        <f>AVERAGE('JNSz 2014.06:JNSz 2014.01'!K14)</f>
        <v>119.5</v>
      </c>
      <c r="H14" s="7">
        <f t="shared" si="2"/>
        <v>-33.16666666666666</v>
      </c>
      <c r="I14" s="8">
        <f t="shared" si="22"/>
        <v>-21.724890829694317</v>
      </c>
      <c r="J14" s="21">
        <f>AVERAGE('JNSz 2014.06:JNSz 2014.01'!P14)</f>
        <v>105.5</v>
      </c>
      <c r="K14" s="10">
        <f>AVERAGE('JNSz 2014.06:JNSz 2014.01'!R14)</f>
        <v>70</v>
      </c>
      <c r="L14" s="7">
        <f t="shared" si="4"/>
        <v>-35.5</v>
      </c>
      <c r="M14" s="8">
        <f t="shared" si="23"/>
        <v>-33.649289099526065</v>
      </c>
      <c r="N14" s="21">
        <f>AVERAGE('JNSz 2014.06:JNSz 2014.01'!W14)</f>
        <v>87.66666666666667</v>
      </c>
      <c r="O14" s="10">
        <f>AVERAGE('JNSz 2014.06:JNSz 2014.01'!Y14)</f>
        <v>52.666666666666664</v>
      </c>
      <c r="P14" s="7">
        <f t="shared" si="6"/>
        <v>-35.00000000000001</v>
      </c>
      <c r="Q14" s="8">
        <f t="shared" si="24"/>
        <v>-39.923954372623584</v>
      </c>
      <c r="R14" s="21">
        <f>AVERAGE('JNSz 2014.06:JNSz 2014.01'!AD14)</f>
        <v>47.833333333333336</v>
      </c>
      <c r="S14" s="10">
        <f>AVERAGE('JNSz 2014.06:JNSz 2014.01'!AF14)</f>
        <v>38.166666666666664</v>
      </c>
      <c r="T14" s="7">
        <f t="shared" si="8"/>
        <v>-9.666666666666671</v>
      </c>
      <c r="U14" s="8">
        <f t="shared" si="25"/>
        <v>-20.209059233449487</v>
      </c>
      <c r="V14" s="21">
        <f>AVERAGE('JNSz 2014.06:JNSz 2014.01'!AK14)</f>
        <v>64.66666666666667</v>
      </c>
      <c r="W14" s="10">
        <f>AVERAGE('JNSz 2014.06:JNSz 2014.01'!AM14)</f>
        <v>49.5</v>
      </c>
      <c r="X14" s="7">
        <f t="shared" si="10"/>
        <v>-15.166666666666671</v>
      </c>
      <c r="Y14" s="8">
        <f t="shared" si="26"/>
        <v>-23.453608247422686</v>
      </c>
      <c r="Z14" s="21">
        <f>AVERAGE('JNSz 2014.06:JNSz 2014.01'!AR14)</f>
        <v>41.666666666666664</v>
      </c>
      <c r="AA14" s="10">
        <f>AVERAGE('JNSz 2014.06:JNSz 2014.01'!AT14)</f>
        <v>49.5</v>
      </c>
      <c r="AB14" s="7">
        <f t="shared" si="12"/>
        <v>7.833333333333336</v>
      </c>
      <c r="AC14" s="8">
        <f t="shared" si="27"/>
        <v>18.800000000000004</v>
      </c>
      <c r="AD14" s="21">
        <f>AVERAGE('JNSz 2014.06:JNSz 2014.01'!AY14)</f>
        <v>37.5</v>
      </c>
      <c r="AE14" s="10">
        <f>AVERAGE('JNSz 2014.06:JNSz 2014.01'!BA14)</f>
        <v>20.666666666666668</v>
      </c>
      <c r="AF14" s="7">
        <f t="shared" si="14"/>
        <v>-16.833333333333332</v>
      </c>
      <c r="AG14" s="8">
        <f t="shared" si="28"/>
        <v>-44.888888888888886</v>
      </c>
      <c r="AH14" s="21">
        <f aca="true" t="shared" si="31" ref="AH14:AI18">B14+F14+J14+N14+R14+V14+Z14+AD14</f>
        <v>1028</v>
      </c>
      <c r="AI14" s="10">
        <f t="shared" si="31"/>
        <v>709.4999999999999</v>
      </c>
      <c r="AJ14" s="7">
        <f t="shared" si="16"/>
        <v>-318.5000000000001</v>
      </c>
      <c r="AK14" s="8">
        <f t="shared" si="29"/>
        <v>-30.982490272373553</v>
      </c>
      <c r="AL14" s="21">
        <f>AVERAGE('JNSz 2014.06:JNSz 2014.01'!BM14)</f>
        <v>30214</v>
      </c>
      <c r="AM14" s="10">
        <f>AVERAGE('JNSz 2014.06:JNSz 2014.01'!BO14)</f>
        <v>22765.166666666668</v>
      </c>
      <c r="AN14" s="7">
        <f t="shared" si="18"/>
        <v>-7448.833333333332</v>
      </c>
      <c r="AO14" s="8">
        <f t="shared" si="30"/>
        <v>-24.6535822245758</v>
      </c>
    </row>
    <row r="15" spans="1:41" ht="12.75" customHeight="1">
      <c r="A15" s="13" t="s">
        <v>26</v>
      </c>
      <c r="B15" s="21">
        <f>AVERAGE('JNSz 2014.06:JNSz 2014.01'!B15)</f>
        <v>1595.6666666666667</v>
      </c>
      <c r="C15" s="10">
        <f>AVERAGE('JNSz 2014.06:JNSz 2014.01'!D15)</f>
        <v>987.3333333333334</v>
      </c>
      <c r="D15" s="7">
        <f t="shared" si="0"/>
        <v>-608.3333333333334</v>
      </c>
      <c r="E15" s="8">
        <f t="shared" si="21"/>
        <v>-38.12408606642991</v>
      </c>
      <c r="F15" s="21">
        <f>AVERAGE('JNSz 2014.06:JNSz 2014.01'!I15)</f>
        <v>628.6666666666666</v>
      </c>
      <c r="G15" s="10">
        <f>AVERAGE('JNSz 2014.06:JNSz 2014.01'!K15)</f>
        <v>610.6666666666666</v>
      </c>
      <c r="H15" s="7">
        <f t="shared" si="2"/>
        <v>-18</v>
      </c>
      <c r="I15" s="8">
        <f t="shared" si="22"/>
        <v>-2.863202545068929</v>
      </c>
      <c r="J15" s="21">
        <f>AVERAGE('JNSz 2014.06:JNSz 2014.01'!P15)</f>
        <v>723.5</v>
      </c>
      <c r="K15" s="10">
        <f>AVERAGE('JNSz 2014.06:JNSz 2014.01'!R15)</f>
        <v>629.6666666666666</v>
      </c>
      <c r="L15" s="7">
        <f t="shared" si="4"/>
        <v>-93.83333333333337</v>
      </c>
      <c r="M15" s="8">
        <f t="shared" si="23"/>
        <v>-12.969361898180148</v>
      </c>
      <c r="N15" s="21">
        <f>AVERAGE('JNSz 2014.06:JNSz 2014.01'!W15)</f>
        <v>357.3333333333333</v>
      </c>
      <c r="O15" s="10">
        <f>AVERAGE('JNSz 2014.06:JNSz 2014.01'!Y15)</f>
        <v>248</v>
      </c>
      <c r="P15" s="7">
        <f t="shared" si="6"/>
        <v>-109.33333333333331</v>
      </c>
      <c r="Q15" s="8">
        <f t="shared" si="24"/>
        <v>-30.597014925373127</v>
      </c>
      <c r="R15" s="21">
        <f>AVERAGE('JNSz 2014.06:JNSz 2014.01'!AD15)</f>
        <v>318.8333333333333</v>
      </c>
      <c r="S15" s="10">
        <f>AVERAGE('JNSz 2014.06:JNSz 2014.01'!AF15)</f>
        <v>258.3333333333333</v>
      </c>
      <c r="T15" s="7">
        <f t="shared" si="8"/>
        <v>-60.5</v>
      </c>
      <c r="U15" s="8">
        <f t="shared" si="25"/>
        <v>-18.975431259801358</v>
      </c>
      <c r="V15" s="21">
        <f>AVERAGE('JNSz 2014.06:JNSz 2014.01'!AK15)</f>
        <v>644.1666666666666</v>
      </c>
      <c r="W15" s="10">
        <f>AVERAGE('JNSz 2014.06:JNSz 2014.01'!AM15)</f>
        <v>434.3333333333333</v>
      </c>
      <c r="X15" s="7">
        <f t="shared" si="10"/>
        <v>-209.83333333333331</v>
      </c>
      <c r="Y15" s="8">
        <f t="shared" si="26"/>
        <v>-32.574385510996116</v>
      </c>
      <c r="Z15" s="21">
        <f>AVERAGE('JNSz 2014.06:JNSz 2014.01'!AR15)</f>
        <v>305</v>
      </c>
      <c r="AA15" s="10">
        <f>AVERAGE('JNSz 2014.06:JNSz 2014.01'!AT15)</f>
        <v>457</v>
      </c>
      <c r="AB15" s="7">
        <f t="shared" si="12"/>
        <v>152</v>
      </c>
      <c r="AC15" s="8">
        <f t="shared" si="27"/>
        <v>49.8360655737705</v>
      </c>
      <c r="AD15" s="21">
        <f>AVERAGE('JNSz 2014.06:JNSz 2014.01'!AY15)</f>
        <v>473.8333333333333</v>
      </c>
      <c r="AE15" s="10">
        <f>AVERAGE('JNSz 2014.06:JNSz 2014.01'!BA15)</f>
        <v>384.6666666666667</v>
      </c>
      <c r="AF15" s="7">
        <f t="shared" si="14"/>
        <v>-89.16666666666663</v>
      </c>
      <c r="AG15" s="8">
        <f t="shared" si="28"/>
        <v>-18.81814984171649</v>
      </c>
      <c r="AH15" s="21">
        <f t="shared" si="31"/>
        <v>5047</v>
      </c>
      <c r="AI15" s="10">
        <f t="shared" si="31"/>
        <v>4010</v>
      </c>
      <c r="AJ15" s="7">
        <f t="shared" si="16"/>
        <v>-1037</v>
      </c>
      <c r="AK15" s="8">
        <f t="shared" si="29"/>
        <v>-20.546859520507233</v>
      </c>
      <c r="AL15" s="21">
        <f>AVERAGE('JNSz 2014.06:JNSz 2014.01'!BM15)</f>
        <v>90438.83333333333</v>
      </c>
      <c r="AM15" s="10">
        <f>AVERAGE('JNSz 2014.06:JNSz 2014.01'!BO15)</f>
        <v>70090.16666666667</v>
      </c>
      <c r="AN15" s="7">
        <f t="shared" si="18"/>
        <v>-20348.666666666657</v>
      </c>
      <c r="AO15" s="8">
        <f t="shared" si="30"/>
        <v>-22.499921678187643</v>
      </c>
    </row>
    <row r="16" spans="1:41" ht="12.75" customHeight="1">
      <c r="A16" s="13" t="s">
        <v>25</v>
      </c>
      <c r="B16" s="21">
        <f>AVERAGE('JNSz 2014.06:JNSz 2014.01'!B16)</f>
        <v>2085.8333333333335</v>
      </c>
      <c r="C16" s="10">
        <f>AVERAGE('JNSz 2014.06:JNSz 2014.01'!D16)</f>
        <v>1285</v>
      </c>
      <c r="D16" s="7">
        <f t="shared" si="0"/>
        <v>-800.8333333333335</v>
      </c>
      <c r="E16" s="8">
        <f t="shared" si="21"/>
        <v>-38.393927287255295</v>
      </c>
      <c r="F16" s="21">
        <f>AVERAGE('JNSz 2014.06:JNSz 2014.01'!I16)</f>
        <v>1028</v>
      </c>
      <c r="G16" s="10">
        <f>AVERAGE('JNSz 2014.06:JNSz 2014.01'!K16)</f>
        <v>963.3333333333334</v>
      </c>
      <c r="H16" s="7">
        <f t="shared" si="2"/>
        <v>-64.66666666666663</v>
      </c>
      <c r="I16" s="8">
        <f t="shared" si="22"/>
        <v>-6.290531776913095</v>
      </c>
      <c r="J16" s="21">
        <f>AVERAGE('JNSz 2014.06:JNSz 2014.01'!P16)</f>
        <v>784.6666666666666</v>
      </c>
      <c r="K16" s="10">
        <f>AVERAGE('JNSz 2014.06:JNSz 2014.01'!R16)</f>
        <v>780.5</v>
      </c>
      <c r="L16" s="7">
        <f t="shared" si="4"/>
        <v>-4.166666666666629</v>
      </c>
      <c r="M16" s="8">
        <f t="shared" si="23"/>
        <v>-0.5310110450297318</v>
      </c>
      <c r="N16" s="21">
        <f>AVERAGE('JNSz 2014.06:JNSz 2014.01'!W16)</f>
        <v>576.8333333333334</v>
      </c>
      <c r="O16" s="10">
        <f>AVERAGE('JNSz 2014.06:JNSz 2014.01'!Y16)</f>
        <v>498</v>
      </c>
      <c r="P16" s="7">
        <f t="shared" si="6"/>
        <v>-78.83333333333337</v>
      </c>
      <c r="Q16" s="8">
        <f t="shared" si="24"/>
        <v>-13.666570355388622</v>
      </c>
      <c r="R16" s="21">
        <f>AVERAGE('JNSz 2014.06:JNSz 2014.01'!AD16)</f>
        <v>405.8333333333333</v>
      </c>
      <c r="S16" s="10">
        <f>AVERAGE('JNSz 2014.06:JNSz 2014.01'!AF16)</f>
        <v>339.8333333333333</v>
      </c>
      <c r="T16" s="7">
        <f t="shared" si="8"/>
        <v>-66</v>
      </c>
      <c r="U16" s="8">
        <f t="shared" si="25"/>
        <v>-16.262833675564682</v>
      </c>
      <c r="V16" s="21">
        <f>AVERAGE('JNSz 2014.06:JNSz 2014.01'!AK16)</f>
        <v>747.6666666666666</v>
      </c>
      <c r="W16" s="10">
        <f>AVERAGE('JNSz 2014.06:JNSz 2014.01'!AM16)</f>
        <v>579.3333333333334</v>
      </c>
      <c r="X16" s="7">
        <f t="shared" si="10"/>
        <v>-168.33333333333326</v>
      </c>
      <c r="Y16" s="8">
        <f t="shared" si="26"/>
        <v>-22.51448952296031</v>
      </c>
      <c r="Z16" s="21">
        <f>AVERAGE('JNSz 2014.06:JNSz 2014.01'!AR16)</f>
        <v>508.8333333333333</v>
      </c>
      <c r="AA16" s="10">
        <f>AVERAGE('JNSz 2014.06:JNSz 2014.01'!AT16)</f>
        <v>791.8333333333334</v>
      </c>
      <c r="AB16" s="7">
        <f t="shared" si="12"/>
        <v>283.00000000000006</v>
      </c>
      <c r="AC16" s="8">
        <f t="shared" si="27"/>
        <v>55.617425483131356</v>
      </c>
      <c r="AD16" s="21">
        <f>AVERAGE('JNSz 2014.06:JNSz 2014.01'!AY16)</f>
        <v>599.6666666666666</v>
      </c>
      <c r="AE16" s="10">
        <f>AVERAGE('JNSz 2014.06:JNSz 2014.01'!BA16)</f>
        <v>455.3333333333333</v>
      </c>
      <c r="AF16" s="7">
        <f t="shared" si="14"/>
        <v>-144.33333333333331</v>
      </c>
      <c r="AG16" s="8">
        <f t="shared" si="28"/>
        <v>-24.068927181767645</v>
      </c>
      <c r="AH16" s="21">
        <f t="shared" si="31"/>
        <v>6737.333333333333</v>
      </c>
      <c r="AI16" s="10">
        <f t="shared" si="31"/>
        <v>5693.166666666666</v>
      </c>
      <c r="AJ16" s="7">
        <f t="shared" si="16"/>
        <v>-1044.166666666667</v>
      </c>
      <c r="AK16" s="8">
        <f t="shared" si="29"/>
        <v>-15.498218879873349</v>
      </c>
      <c r="AL16" s="21">
        <f>AVERAGE('JNSz 2014.06:JNSz 2014.01'!BM16)</f>
        <v>136337.33333333334</v>
      </c>
      <c r="AM16" s="10">
        <f>AVERAGE('JNSz 2014.06:JNSz 2014.01'!BO16)</f>
        <v>112148.16666666667</v>
      </c>
      <c r="AN16" s="7">
        <f t="shared" si="18"/>
        <v>-24189.16666666667</v>
      </c>
      <c r="AO16" s="8">
        <f t="shared" si="30"/>
        <v>-17.742144484758395</v>
      </c>
    </row>
    <row r="17" spans="1:41" ht="12.75" customHeight="1">
      <c r="A17" s="11" t="s">
        <v>21</v>
      </c>
      <c r="B17" s="17">
        <f>AVERAGE('JNSz 2014.06:JNSz 2014.01'!B17)</f>
        <v>1192.5</v>
      </c>
      <c r="C17" s="10">
        <f>AVERAGE('JNSz 2014.06:JNSz 2014.01'!D17)</f>
        <v>761.6666666666666</v>
      </c>
      <c r="D17" s="18">
        <f t="shared" si="0"/>
        <v>-430.83333333333337</v>
      </c>
      <c r="E17" s="19">
        <f t="shared" si="21"/>
        <v>-36.12858141160028</v>
      </c>
      <c r="F17" s="17">
        <f>AVERAGE('JNSz 2014.06:JNSz 2014.01'!I17)</f>
        <v>398.8333333333333</v>
      </c>
      <c r="G17" s="10">
        <f>AVERAGE('JNSz 2014.06:JNSz 2014.01'!K17)</f>
        <v>408.8333333333333</v>
      </c>
      <c r="H17" s="18">
        <f t="shared" si="2"/>
        <v>10</v>
      </c>
      <c r="I17" s="19">
        <f t="shared" si="22"/>
        <v>2.5073129962390306</v>
      </c>
      <c r="J17" s="17">
        <f>AVERAGE('JNSz 2014.06:JNSz 2014.01'!P17)</f>
        <v>562.3333333333334</v>
      </c>
      <c r="K17" s="10">
        <f>AVERAGE('JNSz 2014.06:JNSz 2014.01'!R17)</f>
        <v>531.1666666666666</v>
      </c>
      <c r="L17" s="18">
        <f t="shared" si="4"/>
        <v>-31.166666666666742</v>
      </c>
      <c r="M17" s="19">
        <f t="shared" si="23"/>
        <v>-5.542382928275058</v>
      </c>
      <c r="N17" s="17">
        <f>AVERAGE('JNSz 2014.06:JNSz 2014.01'!W17)</f>
        <v>292.3333333333333</v>
      </c>
      <c r="O17" s="10">
        <f>AVERAGE('JNSz 2014.06:JNSz 2014.01'!Y17)</f>
        <v>218.83333333333334</v>
      </c>
      <c r="P17" s="18">
        <f t="shared" si="6"/>
        <v>-73.49999999999997</v>
      </c>
      <c r="Q17" s="19">
        <f t="shared" si="24"/>
        <v>-25.142531356898512</v>
      </c>
      <c r="R17" s="17">
        <f>AVERAGE('JNSz 2014.06:JNSz 2014.01'!AD17)</f>
        <v>239.66666666666666</v>
      </c>
      <c r="S17" s="10">
        <f>AVERAGE('JNSz 2014.06:JNSz 2014.01'!AF17)</f>
        <v>186.5</v>
      </c>
      <c r="T17" s="18">
        <f t="shared" si="8"/>
        <v>-53.16666666666666</v>
      </c>
      <c r="U17" s="19">
        <f t="shared" si="25"/>
        <v>-22.183588317107088</v>
      </c>
      <c r="V17" s="17">
        <f>AVERAGE('JNSz 2014.06:JNSz 2014.01'!AK17)</f>
        <v>454.1666666666667</v>
      </c>
      <c r="W17" s="10">
        <f>AVERAGE('JNSz 2014.06:JNSz 2014.01'!AM17)</f>
        <v>315.5</v>
      </c>
      <c r="X17" s="18">
        <f t="shared" si="10"/>
        <v>-138.66666666666669</v>
      </c>
      <c r="Y17" s="19">
        <f t="shared" si="26"/>
        <v>-30.53211009174312</v>
      </c>
      <c r="Z17" s="17">
        <f>AVERAGE('JNSz 2014.06:JNSz 2014.01'!AR17)</f>
        <v>239.16666666666666</v>
      </c>
      <c r="AA17" s="10">
        <f>AVERAGE('JNSz 2014.06:JNSz 2014.01'!AT17)</f>
        <v>356</v>
      </c>
      <c r="AB17" s="18">
        <f t="shared" si="12"/>
        <v>116.83333333333334</v>
      </c>
      <c r="AC17" s="19">
        <f t="shared" si="27"/>
        <v>48.85017421602788</v>
      </c>
      <c r="AD17" s="17">
        <f>AVERAGE('JNSz 2014.06:JNSz 2014.01'!AY17)</f>
        <v>336.3333333333333</v>
      </c>
      <c r="AE17" s="10">
        <f>AVERAGE('JNSz 2014.06:JNSz 2014.01'!BA17)</f>
        <v>276.6666666666667</v>
      </c>
      <c r="AF17" s="18">
        <f t="shared" si="14"/>
        <v>-59.66666666666663</v>
      </c>
      <c r="AG17" s="19">
        <f t="shared" si="28"/>
        <v>-17.74033696729434</v>
      </c>
      <c r="AH17" s="17">
        <f t="shared" si="31"/>
        <v>3715.333333333333</v>
      </c>
      <c r="AI17" s="10">
        <f t="shared" si="31"/>
        <v>3055.1666666666665</v>
      </c>
      <c r="AJ17" s="18">
        <f t="shared" si="16"/>
        <v>-660.1666666666665</v>
      </c>
      <c r="AK17" s="19">
        <f t="shared" si="29"/>
        <v>-17.768706262336263</v>
      </c>
      <c r="AL17" s="17">
        <f>AVERAGE('JNSz 2014.06:JNSz 2014.01'!BM17)</f>
        <v>68526.33333333333</v>
      </c>
      <c r="AM17" s="10">
        <f>AVERAGE('JNSz 2014.06:JNSz 2014.01'!BO17)</f>
        <v>55910.833333333336</v>
      </c>
      <c r="AN17" s="18">
        <f t="shared" si="18"/>
        <v>-12615.499999999993</v>
      </c>
      <c r="AO17" s="19">
        <f t="shared" si="30"/>
        <v>-18.409711108624897</v>
      </c>
    </row>
    <row r="18" spans="1:41" s="4" customFormat="1" ht="12.75" customHeight="1">
      <c r="A18" s="12" t="s">
        <v>13</v>
      </c>
      <c r="B18" s="21">
        <f>AVERAGE('JNSz 2014.06:JNSz 2014.01'!B18)</f>
        <v>72.66666666666667</v>
      </c>
      <c r="C18" s="10">
        <f>AVERAGE('JNSz 2014.06:JNSz 2014.01'!D18)</f>
        <v>38.5</v>
      </c>
      <c r="D18" s="7">
        <f t="shared" si="0"/>
        <v>-34.16666666666667</v>
      </c>
      <c r="E18" s="8">
        <f t="shared" si="21"/>
        <v>-47.018348623853214</v>
      </c>
      <c r="F18" s="21">
        <f>AVERAGE('JNSz 2014.06:JNSz 2014.01'!I18)</f>
        <v>28.833333333333332</v>
      </c>
      <c r="G18" s="10">
        <f>AVERAGE('JNSz 2014.06:JNSz 2014.01'!K18)</f>
        <v>14.5</v>
      </c>
      <c r="H18" s="7">
        <f t="shared" si="2"/>
        <v>-14.333333333333332</v>
      </c>
      <c r="I18" s="8">
        <f t="shared" si="22"/>
        <v>-49.71098265895954</v>
      </c>
      <c r="J18" s="21">
        <f>AVERAGE('JNSz 2014.06:JNSz 2014.01'!P18)</f>
        <v>33.666666666666664</v>
      </c>
      <c r="K18" s="10">
        <f>AVERAGE('JNSz 2014.06:JNSz 2014.01'!R18)</f>
        <v>20.666666666666668</v>
      </c>
      <c r="L18" s="7">
        <f t="shared" si="4"/>
        <v>-12.999999999999996</v>
      </c>
      <c r="M18" s="8">
        <f t="shared" si="23"/>
        <v>-38.6138613861386</v>
      </c>
      <c r="N18" s="21">
        <f>AVERAGE('JNSz 2014.06:JNSz 2014.01'!W18)</f>
        <v>22.166666666666668</v>
      </c>
      <c r="O18" s="10">
        <f>AVERAGE('JNSz 2014.06:JNSz 2014.01'!Y18)</f>
        <v>9.666666666666666</v>
      </c>
      <c r="P18" s="7">
        <f t="shared" si="6"/>
        <v>-12.500000000000002</v>
      </c>
      <c r="Q18" s="8">
        <f t="shared" si="24"/>
        <v>-56.390977443609025</v>
      </c>
      <c r="R18" s="21">
        <f>AVERAGE('JNSz 2014.06:JNSz 2014.01'!AD18)</f>
        <v>5</v>
      </c>
      <c r="S18" s="10">
        <f>AVERAGE('JNSz 2014.06:JNSz 2014.01'!AF18)</f>
        <v>5.833333333333333</v>
      </c>
      <c r="T18" s="7">
        <f t="shared" si="8"/>
        <v>0.833333333333333</v>
      </c>
      <c r="U18" s="8">
        <f t="shared" si="25"/>
        <v>16.66666666666666</v>
      </c>
      <c r="V18" s="21">
        <f>AVERAGE('JNSz 2014.06:JNSz 2014.01'!AK18)</f>
        <v>10.833333333333334</v>
      </c>
      <c r="W18" s="10">
        <f>AVERAGE('JNSz 2014.06:JNSz 2014.01'!AM18)</f>
        <v>10.333333333333334</v>
      </c>
      <c r="X18" s="7">
        <f t="shared" si="10"/>
        <v>-0.5</v>
      </c>
      <c r="Y18" s="8">
        <f t="shared" si="26"/>
        <v>-4.615384615384615</v>
      </c>
      <c r="Z18" s="21">
        <f>AVERAGE('JNSz 2014.06:JNSz 2014.01'!AR18)</f>
        <v>8.833333333333334</v>
      </c>
      <c r="AA18" s="10">
        <f>AVERAGE('JNSz 2014.06:JNSz 2014.01'!AT18)</f>
        <v>11.333333333333334</v>
      </c>
      <c r="AB18" s="7">
        <f t="shared" si="12"/>
        <v>2.5</v>
      </c>
      <c r="AC18" s="8">
        <f t="shared" si="27"/>
        <v>28.30188679245283</v>
      </c>
      <c r="AD18" s="21">
        <f>AVERAGE('JNSz 2014.06:JNSz 2014.01'!AY18)</f>
        <v>7.833333333333333</v>
      </c>
      <c r="AE18" s="10">
        <f>AVERAGE('JNSz 2014.06:JNSz 2014.01'!BA18)</f>
        <v>3</v>
      </c>
      <c r="AF18" s="7">
        <f t="shared" si="14"/>
        <v>-4.833333333333333</v>
      </c>
      <c r="AG18" s="8">
        <f t="shared" si="28"/>
        <v>-61.702127659574465</v>
      </c>
      <c r="AH18" s="21">
        <f t="shared" si="31"/>
        <v>189.83333333333334</v>
      </c>
      <c r="AI18" s="10">
        <f t="shared" si="31"/>
        <v>113.83333333333333</v>
      </c>
      <c r="AJ18" s="7">
        <f t="shared" si="16"/>
        <v>-76.00000000000001</v>
      </c>
      <c r="AK18" s="8">
        <f t="shared" si="29"/>
        <v>-40.03511852502196</v>
      </c>
      <c r="AL18" s="21">
        <f>AVERAGE('JNSz 2014.06:JNSz 2014.01'!BM18)</f>
        <v>4334.166666666667</v>
      </c>
      <c r="AM18" s="10">
        <f>AVERAGE('JNSz 2014.06:JNSz 2014.01'!BO18)</f>
        <v>3165.5</v>
      </c>
      <c r="AN18" s="7">
        <f t="shared" si="18"/>
        <v>-1168.666666666667</v>
      </c>
      <c r="AO18" s="8">
        <f t="shared" si="30"/>
        <v>-26.964045375889256</v>
      </c>
    </row>
    <row r="19" spans="1:41" ht="12.75" customHeight="1">
      <c r="A19" s="11" t="s">
        <v>32</v>
      </c>
      <c r="B19" s="20">
        <f>B17/B4*100</f>
        <v>12.399487037293774</v>
      </c>
      <c r="C19" s="25">
        <f>C17/C4*100</f>
        <v>13.473671796686123</v>
      </c>
      <c r="D19" s="84">
        <f t="shared" si="0"/>
        <v>1.0741847593923488</v>
      </c>
      <c r="E19" s="85"/>
      <c r="F19" s="20">
        <f>F17/F4*100</f>
        <v>9.459245790181042</v>
      </c>
      <c r="G19" s="25">
        <f>G17/G4*100</f>
        <v>10.734759966741061</v>
      </c>
      <c r="H19" s="84">
        <f t="shared" si="2"/>
        <v>1.2755141765600193</v>
      </c>
      <c r="I19" s="85"/>
      <c r="J19" s="20">
        <f>J17/J4*100</f>
        <v>14.32027503077119</v>
      </c>
      <c r="K19" s="25">
        <f>K17/K4*100</f>
        <v>14.968766145319618</v>
      </c>
      <c r="L19" s="84">
        <f t="shared" si="4"/>
        <v>0.6484911145484276</v>
      </c>
      <c r="M19" s="85"/>
      <c r="N19" s="20">
        <f>N17/N4*100</f>
        <v>12.771224697830203</v>
      </c>
      <c r="O19" s="25">
        <f>O17/O4*100</f>
        <v>12.453760789149198</v>
      </c>
      <c r="P19" s="84">
        <f t="shared" si="6"/>
        <v>-0.31746390868100427</v>
      </c>
      <c r="Q19" s="85"/>
      <c r="R19" s="20">
        <f>R17/R4*100</f>
        <v>13.636794689426267</v>
      </c>
      <c r="S19" s="25">
        <f>S17/S4*100</f>
        <v>13.110720562390158</v>
      </c>
      <c r="T19" s="84">
        <f t="shared" si="8"/>
        <v>-0.5260741270361091</v>
      </c>
      <c r="U19" s="85"/>
      <c r="V19" s="20">
        <f>V17/V4*100</f>
        <v>13.359152858123347</v>
      </c>
      <c r="W19" s="25">
        <f>W17/W4*100</f>
        <v>12.953332420966198</v>
      </c>
      <c r="X19" s="84">
        <f t="shared" si="10"/>
        <v>-0.4058204371571481</v>
      </c>
      <c r="Y19" s="85"/>
      <c r="Z19" s="20">
        <f>Z17/Z4*100</f>
        <v>12.582200789127576</v>
      </c>
      <c r="AA19" s="25">
        <f>AA17/AA4*100</f>
        <v>12.549941245593422</v>
      </c>
      <c r="AB19" s="84">
        <f t="shared" si="12"/>
        <v>-0.03225954353415439</v>
      </c>
      <c r="AC19" s="85"/>
      <c r="AD19" s="20">
        <f>AD17/AD4*100</f>
        <v>12.760844821044644</v>
      </c>
      <c r="AE19" s="25">
        <f>AE17/AE4*100</f>
        <v>13.950752164047401</v>
      </c>
      <c r="AF19" s="84">
        <f t="shared" si="14"/>
        <v>1.1899073430027567</v>
      </c>
      <c r="AG19" s="85"/>
      <c r="AH19" s="20">
        <f>AH17/AH4*100</f>
        <v>12.491384575728876</v>
      </c>
      <c r="AI19" s="25">
        <f>AI17/AI4*100</f>
        <v>13.031115155220332</v>
      </c>
      <c r="AJ19" s="84">
        <f t="shared" si="16"/>
        <v>0.5397305794914562</v>
      </c>
      <c r="AK19" s="85"/>
      <c r="AL19" s="20">
        <f>AL17/AL4*100</f>
        <v>11.716713809979488</v>
      </c>
      <c r="AM19" s="25">
        <f>AM17/AM4*100</f>
        <v>12.522719628676624</v>
      </c>
      <c r="AN19" s="84">
        <f t="shared" si="18"/>
        <v>0.8060058186971357</v>
      </c>
      <c r="AO19" s="85"/>
    </row>
    <row r="20" spans="1:41" ht="12.75" customHeight="1">
      <c r="A20" s="11" t="s">
        <v>33</v>
      </c>
      <c r="B20" s="17">
        <f>AVERAGE('JNSz 2014.06:JNSz 2014.01'!B20)</f>
        <v>3099.6666666666665</v>
      </c>
      <c r="C20" s="10">
        <f>AVERAGE('JNSz 2014.06:JNSz 2014.01'!D20)</f>
        <v>1622.1666666666667</v>
      </c>
      <c r="D20" s="18">
        <f t="shared" si="0"/>
        <v>-1477.4999999999998</v>
      </c>
      <c r="E20" s="19">
        <f>D20/B20*100</f>
        <v>-47.66641574362834</v>
      </c>
      <c r="F20" s="17">
        <f>AVERAGE('JNSz 2014.06:JNSz 2014.01'!I20)</f>
        <v>1087.1666666666667</v>
      </c>
      <c r="G20" s="10">
        <f>AVERAGE('JNSz 2014.06:JNSz 2014.01'!K20)</f>
        <v>798.1666666666666</v>
      </c>
      <c r="H20" s="18">
        <f t="shared" si="2"/>
        <v>-289.0000000000001</v>
      </c>
      <c r="I20" s="19">
        <f>H20/F20*100</f>
        <v>-26.582860646941597</v>
      </c>
      <c r="J20" s="17">
        <f>AVERAGE('JNSz 2014.06:JNSz 2014.01'!P20)</f>
        <v>1662.3333333333333</v>
      </c>
      <c r="K20" s="10">
        <f>AVERAGE('JNSz 2014.06:JNSz 2014.01'!R20)</f>
        <v>1265.8333333333333</v>
      </c>
      <c r="L20" s="18">
        <f t="shared" si="4"/>
        <v>-396.5</v>
      </c>
      <c r="M20" s="19">
        <f>L20/J20*100</f>
        <v>-23.85201523962302</v>
      </c>
      <c r="N20" s="17">
        <f>AVERAGE('JNSz 2014.06:JNSz 2014.01'!W20)</f>
        <v>640.8333333333334</v>
      </c>
      <c r="O20" s="10">
        <f>AVERAGE('JNSz 2014.06:JNSz 2014.01'!Y20)</f>
        <v>433.1666666666667</v>
      </c>
      <c r="P20" s="18">
        <f t="shared" si="6"/>
        <v>-207.66666666666669</v>
      </c>
      <c r="Q20" s="19">
        <f>P20/N20*100</f>
        <v>-32.405721716514954</v>
      </c>
      <c r="R20" s="17">
        <f>AVERAGE('JNSz 2014.06:JNSz 2014.01'!AD20)</f>
        <v>393.6666666666667</v>
      </c>
      <c r="S20" s="10">
        <f>AVERAGE('JNSz 2014.06:JNSz 2014.01'!AF20)</f>
        <v>265.1666666666667</v>
      </c>
      <c r="T20" s="18">
        <f t="shared" si="8"/>
        <v>-128.5</v>
      </c>
      <c r="U20" s="19">
        <f>T20/R20*100</f>
        <v>-32.641828958509734</v>
      </c>
      <c r="V20" s="17">
        <f>AVERAGE('JNSz 2014.06:JNSz 2014.01'!AK20)</f>
        <v>1188.3333333333333</v>
      </c>
      <c r="W20" s="10">
        <f>AVERAGE('JNSz 2014.06:JNSz 2014.01'!AM20)</f>
        <v>599.5</v>
      </c>
      <c r="X20" s="18">
        <f t="shared" si="10"/>
        <v>-588.8333333333333</v>
      </c>
      <c r="Y20" s="19">
        <f>X20/V20*100</f>
        <v>-49.55119214586255</v>
      </c>
      <c r="Z20" s="17">
        <f>AVERAGE('JNSz 2014.06:JNSz 2014.01'!AR20)</f>
        <v>542.1666666666666</v>
      </c>
      <c r="AA20" s="10">
        <f>AVERAGE('JNSz 2014.06:JNSz 2014.01'!AT20)</f>
        <v>890.1666666666666</v>
      </c>
      <c r="AB20" s="18">
        <f t="shared" si="12"/>
        <v>348</v>
      </c>
      <c r="AC20" s="19">
        <f>AB20/Z20*100</f>
        <v>64.18690439594221</v>
      </c>
      <c r="AD20" s="17">
        <f>AVERAGE('JNSz 2014.06:JNSz 2014.01'!AY20)</f>
        <v>683</v>
      </c>
      <c r="AE20" s="10">
        <f>AVERAGE('JNSz 2014.06:JNSz 2014.01'!BA20)</f>
        <v>266</v>
      </c>
      <c r="AF20" s="18">
        <f t="shared" si="14"/>
        <v>-417</v>
      </c>
      <c r="AG20" s="19">
        <f>AF20/AD20*100</f>
        <v>-61.05417276720352</v>
      </c>
      <c r="AH20" s="17">
        <f>B20+F20+J20+N20+R20+V20+Z20+AD20</f>
        <v>9297.166666666666</v>
      </c>
      <c r="AI20" s="10">
        <f>C20+G20+K20+O20+S20+W20+AA20+AE20</f>
        <v>6140.166666666668</v>
      </c>
      <c r="AJ20" s="18">
        <f t="shared" si="16"/>
        <v>-3156.999999999998</v>
      </c>
      <c r="AK20" s="19">
        <f>AJ20/AH20*100</f>
        <v>-33.956581754297886</v>
      </c>
      <c r="AL20" s="17">
        <f>AVERAGE('JNSz 2014.06:JNSz 2014.01'!BM20)</f>
        <v>174344.33333333334</v>
      </c>
      <c r="AM20" s="10">
        <f>AVERAGE('JNSz 2014.06:JNSz 2014.01'!BO20)</f>
        <v>121247.16666666667</v>
      </c>
      <c r="AN20" s="18">
        <f t="shared" si="18"/>
        <v>-53097.16666666667</v>
      </c>
      <c r="AO20" s="19">
        <f>AN20/AL20*100</f>
        <v>-30.455344117866368</v>
      </c>
    </row>
    <row r="21" spans="1:41" ht="12.75" customHeight="1">
      <c r="A21" s="11" t="s">
        <v>34</v>
      </c>
      <c r="B21" s="20">
        <f>B20/B4*100</f>
        <v>32.23000138638569</v>
      </c>
      <c r="C21" s="25">
        <f>C20/C4*100</f>
        <v>28.6956778111917</v>
      </c>
      <c r="D21" s="84">
        <f t="shared" si="0"/>
        <v>-3.534323575193987</v>
      </c>
      <c r="E21" s="85"/>
      <c r="F21" s="20">
        <f>F20/F4*100</f>
        <v>25.784647007668593</v>
      </c>
      <c r="G21" s="25">
        <f>G20/G4*100</f>
        <v>20.957507330094963</v>
      </c>
      <c r="H21" s="84">
        <f t="shared" si="2"/>
        <v>-4.82713967757363</v>
      </c>
      <c r="I21" s="85"/>
      <c r="J21" s="20">
        <f>J20/J4*100</f>
        <v>42.33266839268282</v>
      </c>
      <c r="K21" s="25">
        <f>K20/K4*100</f>
        <v>35.67234981917242</v>
      </c>
      <c r="L21" s="84">
        <f t="shared" si="4"/>
        <v>-6.660318573510402</v>
      </c>
      <c r="M21" s="85"/>
      <c r="N21" s="20">
        <f>N20/N4*100</f>
        <v>27.99621377603029</v>
      </c>
      <c r="O21" s="25">
        <f>O20/O4*100</f>
        <v>24.65142748743242</v>
      </c>
      <c r="P21" s="84">
        <f t="shared" si="6"/>
        <v>-3.34478628859787</v>
      </c>
      <c r="Q21" s="85"/>
      <c r="R21" s="20">
        <f>R20/R4*100</f>
        <v>22.39924134660977</v>
      </c>
      <c r="S21" s="25">
        <f>S20/S4*100</f>
        <v>18.640890451083774</v>
      </c>
      <c r="T21" s="84">
        <f t="shared" si="8"/>
        <v>-3.7583508955259965</v>
      </c>
      <c r="U21" s="85"/>
      <c r="V21" s="20">
        <f>V20/V4*100</f>
        <v>34.954407294832826</v>
      </c>
      <c r="W21" s="25">
        <f>W20/W4*100</f>
        <v>24.61338442589298</v>
      </c>
      <c r="X21" s="84">
        <f t="shared" si="10"/>
        <v>-10.341022868939845</v>
      </c>
      <c r="Y21" s="85"/>
      <c r="Z21" s="20">
        <f>Z20/Z4*100</f>
        <v>28.52257781674704</v>
      </c>
      <c r="AA21" s="25">
        <f>AA20/AA4*100</f>
        <v>31.380728554641596</v>
      </c>
      <c r="AB21" s="84">
        <f t="shared" si="12"/>
        <v>2.8581507378945545</v>
      </c>
      <c r="AC21" s="85"/>
      <c r="AD21" s="20">
        <f>AD20/AD4*100</f>
        <v>25.91374731250791</v>
      </c>
      <c r="AE21" s="25">
        <f>AE20/AE4*100</f>
        <v>13.41289183965039</v>
      </c>
      <c r="AF21" s="84">
        <f t="shared" si="14"/>
        <v>-12.500855472857518</v>
      </c>
      <c r="AG21" s="85"/>
      <c r="AH21" s="20">
        <f>AH20/AH4*100</f>
        <v>31.258160137622642</v>
      </c>
      <c r="AI21" s="25">
        <f>AI20/AI4*100</f>
        <v>26.189477575335356</v>
      </c>
      <c r="AJ21" s="84">
        <f t="shared" si="16"/>
        <v>-5.068682562287286</v>
      </c>
      <c r="AK21" s="85"/>
      <c r="AL21" s="20">
        <f>AL20/AL4*100</f>
        <v>29.80960104959652</v>
      </c>
      <c r="AM21" s="25">
        <f>AM20/AM4*100</f>
        <v>27.156530915679895</v>
      </c>
      <c r="AN21" s="84">
        <f t="shared" si="18"/>
        <v>-2.653070133916625</v>
      </c>
      <c r="AO21" s="85"/>
    </row>
    <row r="22" spans="1:41" ht="12.75" customHeight="1">
      <c r="A22" s="13" t="s">
        <v>35</v>
      </c>
      <c r="B22" s="21">
        <f>AVERAGE('JNSz 2014.06:JNSz 2014.01'!B22)</f>
        <v>831.3333333333334</v>
      </c>
      <c r="C22" s="10">
        <f>AVERAGE('JNSz 2014.06:JNSz 2014.01'!D22)</f>
        <v>529.1666666666666</v>
      </c>
      <c r="D22" s="7">
        <f t="shared" si="0"/>
        <v>-302.16666666666674</v>
      </c>
      <c r="E22" s="8">
        <f>D22/B22*100</f>
        <v>-36.347233360064166</v>
      </c>
      <c r="F22" s="21">
        <f>AVERAGE('JNSz 2014.06:JNSz 2014.01'!I22)</f>
        <v>450.8333333333333</v>
      </c>
      <c r="G22" s="10">
        <f>AVERAGE('JNSz 2014.06:JNSz 2014.01'!K22)</f>
        <v>421.3333333333333</v>
      </c>
      <c r="H22" s="7">
        <f t="shared" si="2"/>
        <v>-29.5</v>
      </c>
      <c r="I22" s="8">
        <f>H22/F22*100</f>
        <v>-6.543438077634011</v>
      </c>
      <c r="J22" s="21">
        <f>AVERAGE('JNSz 2014.06:JNSz 2014.01'!P22)</f>
        <v>184.33333333333334</v>
      </c>
      <c r="K22" s="10">
        <f>AVERAGE('JNSz 2014.06:JNSz 2014.01'!R22)</f>
        <v>191.16666666666666</v>
      </c>
      <c r="L22" s="7">
        <f t="shared" si="4"/>
        <v>6.833333333333314</v>
      </c>
      <c r="M22" s="8">
        <f>L22/J22*100</f>
        <v>3.707052441229646</v>
      </c>
      <c r="N22" s="21">
        <f>AVERAGE('JNSz 2014.06:JNSz 2014.01'!W22)</f>
        <v>189</v>
      </c>
      <c r="O22" s="10">
        <f>AVERAGE('JNSz 2014.06:JNSz 2014.01'!Y22)</f>
        <v>153.33333333333334</v>
      </c>
      <c r="P22" s="7">
        <f t="shared" si="6"/>
        <v>-35.66666666666666</v>
      </c>
      <c r="Q22" s="8">
        <f>P22/N22*100</f>
        <v>-18.871252204585534</v>
      </c>
      <c r="R22" s="21">
        <f>AVERAGE('JNSz 2014.06:JNSz 2014.01'!AD22)</f>
        <v>149.5</v>
      </c>
      <c r="S22" s="10">
        <f>AVERAGE('JNSz 2014.06:JNSz 2014.01'!AF22)</f>
        <v>139.83333333333334</v>
      </c>
      <c r="T22" s="7">
        <f t="shared" si="8"/>
        <v>-9.666666666666657</v>
      </c>
      <c r="U22" s="8">
        <f>T22/R22*100</f>
        <v>-6.46599777034559</v>
      </c>
      <c r="V22" s="21">
        <f>AVERAGE('JNSz 2014.06:JNSz 2014.01'!AK22)</f>
        <v>231.66666666666666</v>
      </c>
      <c r="W22" s="10">
        <f>AVERAGE('JNSz 2014.06:JNSz 2014.01'!AM22)</f>
        <v>183.5</v>
      </c>
      <c r="X22" s="7">
        <f t="shared" si="10"/>
        <v>-48.16666666666666</v>
      </c>
      <c r="Y22" s="8">
        <f>X22/V22*100</f>
        <v>-20.791366906474817</v>
      </c>
      <c r="Z22" s="21">
        <f>AVERAGE('JNSz 2014.06:JNSz 2014.01'!AR22)</f>
        <v>164.33333333333334</v>
      </c>
      <c r="AA22" s="10">
        <f>AVERAGE('JNSz 2014.06:JNSz 2014.01'!AT22)</f>
        <v>194.66666666666666</v>
      </c>
      <c r="AB22" s="7">
        <f t="shared" si="12"/>
        <v>30.333333333333314</v>
      </c>
      <c r="AC22" s="8">
        <f>AB22/Z22*100</f>
        <v>18.458417849898566</v>
      </c>
      <c r="AD22" s="21">
        <f>AVERAGE('JNSz 2014.06:JNSz 2014.01'!AY22)</f>
        <v>164.16666666666666</v>
      </c>
      <c r="AE22" s="10">
        <f>AVERAGE('JNSz 2014.06:JNSz 2014.01'!BA22)</f>
        <v>158</v>
      </c>
      <c r="AF22" s="7">
        <f t="shared" si="14"/>
        <v>-6.166666666666657</v>
      </c>
      <c r="AG22" s="8">
        <f>AF22/AD22*100</f>
        <v>-3.7563451776649694</v>
      </c>
      <c r="AH22" s="21">
        <f aca="true" t="shared" si="32" ref="AH22:AI25">B22+F22+J22+N22+R22+V22+Z22+AD22</f>
        <v>2365.1666666666665</v>
      </c>
      <c r="AI22" s="10">
        <f t="shared" si="32"/>
        <v>1971</v>
      </c>
      <c r="AJ22" s="7">
        <f t="shared" si="16"/>
        <v>-394.1666666666665</v>
      </c>
      <c r="AK22" s="8">
        <f>AJ22/AH22*100</f>
        <v>-16.66549221337467</v>
      </c>
      <c r="AL22" s="21">
        <f>AVERAGE('JNSz 2014.06:JNSz 2014.01'!BM22)</f>
        <v>52833.833333333336</v>
      </c>
      <c r="AM22" s="10">
        <f>AVERAGE('JNSz 2014.06:JNSz 2014.01'!BO22)</f>
        <v>42750</v>
      </c>
      <c r="AN22" s="7">
        <f t="shared" si="18"/>
        <v>-10083.833333333336</v>
      </c>
      <c r="AO22" s="8">
        <f>AN22/AL22*100</f>
        <v>-19.085939249786282</v>
      </c>
    </row>
    <row r="23" spans="1:41" ht="12.75" customHeight="1">
      <c r="A23" s="13" t="s">
        <v>36</v>
      </c>
      <c r="B23" s="21">
        <f>AVERAGE('JNSz 2014.06:JNSz 2014.01'!B23)</f>
        <v>117.83333333333333</v>
      </c>
      <c r="C23" s="10">
        <f>AVERAGE('JNSz 2014.06:JNSz 2014.01'!D23)</f>
        <v>162.33333333333334</v>
      </c>
      <c r="D23" s="7">
        <f t="shared" si="0"/>
        <v>44.500000000000014</v>
      </c>
      <c r="E23" s="8">
        <f>D23/B23*100</f>
        <v>37.76520509193778</v>
      </c>
      <c r="F23" s="21">
        <f>AVERAGE('JNSz 2014.06:JNSz 2014.01'!I23)</f>
        <v>94.16666666666667</v>
      </c>
      <c r="G23" s="10">
        <f>AVERAGE('JNSz 2014.06:JNSz 2014.01'!K23)</f>
        <v>129.33333333333334</v>
      </c>
      <c r="H23" s="7">
        <f t="shared" si="2"/>
        <v>35.16666666666667</v>
      </c>
      <c r="I23" s="8">
        <f>H23/F23*100</f>
        <v>37.34513274336283</v>
      </c>
      <c r="J23" s="21">
        <f>AVERAGE('JNSz 2014.06:JNSz 2014.01'!P23)</f>
        <v>31.833333333333332</v>
      </c>
      <c r="K23" s="10">
        <f>AVERAGE('JNSz 2014.06:JNSz 2014.01'!R23)</f>
        <v>70.66666666666667</v>
      </c>
      <c r="L23" s="7">
        <f t="shared" si="4"/>
        <v>38.83333333333334</v>
      </c>
      <c r="M23" s="8">
        <f>L23/J23*100</f>
        <v>121.98952879581155</v>
      </c>
      <c r="N23" s="21">
        <f>AVERAGE('JNSz 2014.06:JNSz 2014.01'!W23)</f>
        <v>16.666666666666668</v>
      </c>
      <c r="O23" s="10">
        <f>AVERAGE('JNSz 2014.06:JNSz 2014.01'!Y23)</f>
        <v>32.5</v>
      </c>
      <c r="P23" s="7">
        <f t="shared" si="6"/>
        <v>15.833333333333332</v>
      </c>
      <c r="Q23" s="8">
        <f>P23/N23*100</f>
        <v>94.99999999999999</v>
      </c>
      <c r="R23" s="21">
        <f>AVERAGE('JNSz 2014.06:JNSz 2014.01'!AD23)</f>
        <v>28.666666666666668</v>
      </c>
      <c r="S23" s="10">
        <f>AVERAGE('JNSz 2014.06:JNSz 2014.01'!AF23)</f>
        <v>33.166666666666664</v>
      </c>
      <c r="T23" s="7">
        <f t="shared" si="8"/>
        <v>4.4999999999999964</v>
      </c>
      <c r="U23" s="8">
        <f>T23/R23*100</f>
        <v>15.697674418604638</v>
      </c>
      <c r="V23" s="21">
        <f>AVERAGE('JNSz 2014.06:JNSz 2014.01'!AK23)</f>
        <v>42.666666666666664</v>
      </c>
      <c r="W23" s="10">
        <f>AVERAGE('JNSz 2014.06:JNSz 2014.01'!AM23)</f>
        <v>46.333333333333336</v>
      </c>
      <c r="X23" s="7">
        <f t="shared" si="10"/>
        <v>3.6666666666666714</v>
      </c>
      <c r="Y23" s="8">
        <f>X23/V23*100</f>
        <v>8.59375000000001</v>
      </c>
      <c r="Z23" s="21">
        <f>AVERAGE('JNSz 2014.06:JNSz 2014.01'!AR23)</f>
        <v>61</v>
      </c>
      <c r="AA23" s="10">
        <f>AVERAGE('JNSz 2014.06:JNSz 2014.01'!AT23)</f>
        <v>106.83333333333333</v>
      </c>
      <c r="AB23" s="7">
        <f t="shared" si="12"/>
        <v>45.83333333333333</v>
      </c>
      <c r="AC23" s="8">
        <f>AB23/Z23*100</f>
        <v>75.13661202185791</v>
      </c>
      <c r="AD23" s="21">
        <f>AVERAGE('JNSz 2014.06:JNSz 2014.01'!AY23)</f>
        <v>48.5</v>
      </c>
      <c r="AE23" s="10">
        <f>AVERAGE('JNSz 2014.06:JNSz 2014.01'!BA23)</f>
        <v>37</v>
      </c>
      <c r="AF23" s="7">
        <f t="shared" si="14"/>
        <v>-11.5</v>
      </c>
      <c r="AG23" s="8">
        <f>AF23/AD23*100</f>
        <v>-23.711340206185564</v>
      </c>
      <c r="AH23" s="21">
        <f t="shared" si="32"/>
        <v>441.33333333333337</v>
      </c>
      <c r="AI23" s="10">
        <f t="shared" si="32"/>
        <v>618.1666666666667</v>
      </c>
      <c r="AJ23" s="7">
        <f t="shared" si="16"/>
        <v>176.83333333333337</v>
      </c>
      <c r="AK23" s="8">
        <f>AJ23/AH23*100</f>
        <v>40.06797583081572</v>
      </c>
      <c r="AL23" s="21">
        <f>AVERAGE('JNSz 2014.06:JNSz 2014.01'!BM23)</f>
        <v>11397.166666666666</v>
      </c>
      <c r="AM23" s="10">
        <f>AVERAGE('JNSz 2014.06:JNSz 2014.01'!BO23)</f>
        <v>15485.166666666666</v>
      </c>
      <c r="AN23" s="7">
        <f t="shared" si="18"/>
        <v>4088</v>
      </c>
      <c r="AO23" s="8">
        <f>AN23/AL23*100</f>
        <v>35.86856382434231</v>
      </c>
    </row>
    <row r="24" spans="1:41" ht="12.75" customHeight="1">
      <c r="A24" s="13" t="s">
        <v>4</v>
      </c>
      <c r="B24" s="21">
        <f>AVERAGE('JNSz 2014.06:JNSz 2014.01'!B24)</f>
        <v>4.5</v>
      </c>
      <c r="C24" s="10">
        <f>AVERAGE('JNSz 2014.06:JNSz 2014.01'!D24)</f>
        <v>4.333333333333333</v>
      </c>
      <c r="D24" s="7">
        <f t="shared" si="0"/>
        <v>-0.16666666666666696</v>
      </c>
      <c r="E24" s="8">
        <f>D24/B24*100</f>
        <v>-3.7037037037037104</v>
      </c>
      <c r="F24" s="21">
        <f>AVERAGE('JNSz 2014.06:JNSz 2014.01'!I24)</f>
        <v>0.6666666666666666</v>
      </c>
      <c r="G24" s="10">
        <f>AVERAGE('JNSz 2014.06:JNSz 2014.01'!K24)</f>
        <v>2</v>
      </c>
      <c r="H24" s="7">
        <f t="shared" si="2"/>
        <v>1.3333333333333335</v>
      </c>
      <c r="I24" s="8">
        <f>H24/F24*100</f>
        <v>200.00000000000006</v>
      </c>
      <c r="J24" s="21">
        <f>AVERAGE('JNSz 2014.06:JNSz 2014.01'!P24)</f>
        <v>36</v>
      </c>
      <c r="K24" s="10">
        <f>AVERAGE('JNSz 2014.06:JNSz 2014.01'!R24)</f>
        <v>25.5</v>
      </c>
      <c r="L24" s="7">
        <f t="shared" si="4"/>
        <v>-10.5</v>
      </c>
      <c r="M24" s="8">
        <f>L24/J24*100</f>
        <v>-29.166666666666668</v>
      </c>
      <c r="N24" s="21">
        <f>AVERAGE('JNSz 2014.06:JNSz 2014.01'!W24)</f>
        <v>28.166666666666668</v>
      </c>
      <c r="O24" s="10">
        <f>AVERAGE('JNSz 2014.06:JNSz 2014.01'!Y24)</f>
        <v>23.833333333333332</v>
      </c>
      <c r="P24" s="7">
        <f t="shared" si="6"/>
        <v>-4.333333333333336</v>
      </c>
      <c r="Q24" s="8">
        <f>P24/N24*100</f>
        <v>-15.38461538461539</v>
      </c>
      <c r="R24" s="21">
        <f>AVERAGE('JNSz 2014.06:JNSz 2014.01'!AD24)</f>
        <v>7.166666666666667</v>
      </c>
      <c r="S24" s="10">
        <f>AVERAGE('JNSz 2014.06:JNSz 2014.01'!AF24)</f>
        <v>4.833333333333333</v>
      </c>
      <c r="T24" s="7">
        <f t="shared" si="8"/>
        <v>-2.333333333333334</v>
      </c>
      <c r="U24" s="8">
        <f>T24/R24*100</f>
        <v>-32.55813953488373</v>
      </c>
      <c r="V24" s="21">
        <f>AVERAGE('JNSz 2014.06:JNSz 2014.01'!AK24)</f>
        <v>17.5</v>
      </c>
      <c r="W24" s="10">
        <f>AVERAGE('JNSz 2014.06:JNSz 2014.01'!AM24)</f>
        <v>16.666666666666668</v>
      </c>
      <c r="X24" s="7">
        <f t="shared" si="10"/>
        <v>-0.8333333333333321</v>
      </c>
      <c r="Y24" s="8">
        <f>X24/V24*100</f>
        <v>-4.761904761904756</v>
      </c>
      <c r="Z24" s="21">
        <f>AVERAGE('JNSz 2014.06:JNSz 2014.01'!AR24)</f>
        <v>9</v>
      </c>
      <c r="AA24" s="10">
        <f>AVERAGE('JNSz 2014.06:JNSz 2014.01'!AT24)</f>
        <v>7.833333333333333</v>
      </c>
      <c r="AB24" s="7">
        <f t="shared" si="12"/>
        <v>-1.166666666666667</v>
      </c>
      <c r="AC24" s="8">
        <f>AB24/Z24*100</f>
        <v>-12.962962962962965</v>
      </c>
      <c r="AD24" s="21">
        <f>AVERAGE('JNSz 2014.06:JNSz 2014.01'!AY24)</f>
        <v>19.166666666666668</v>
      </c>
      <c r="AE24" s="10">
        <f>AVERAGE('JNSz 2014.06:JNSz 2014.01'!BA24)</f>
        <v>16.666666666666668</v>
      </c>
      <c r="AF24" s="7">
        <f t="shared" si="14"/>
        <v>-2.5</v>
      </c>
      <c r="AG24" s="8">
        <f>AF24/AD24*100</f>
        <v>-13.043478260869565</v>
      </c>
      <c r="AH24" s="21">
        <f t="shared" si="32"/>
        <v>122.16666666666667</v>
      </c>
      <c r="AI24" s="10">
        <f t="shared" si="32"/>
        <v>101.66666666666667</v>
      </c>
      <c r="AJ24" s="7">
        <f t="shared" si="16"/>
        <v>-20.5</v>
      </c>
      <c r="AK24" s="8">
        <f>AJ24/AH24*100</f>
        <v>-16.780354706684854</v>
      </c>
      <c r="AL24" s="21">
        <f>AVERAGE('JNSz 2014.06:JNSz 2014.01'!BM24)</f>
        <v>860</v>
      </c>
      <c r="AM24" s="10">
        <f>AVERAGE('JNSz 2014.06:JNSz 2014.01'!BO24)</f>
        <v>655</v>
      </c>
      <c r="AN24" s="7">
        <f t="shared" si="18"/>
        <v>-205</v>
      </c>
      <c r="AO24" s="8">
        <f>AN24/AL24*100</f>
        <v>-23.837209302325583</v>
      </c>
    </row>
    <row r="25" spans="1:41" ht="12.75" customHeight="1">
      <c r="A25" s="13" t="s">
        <v>51</v>
      </c>
      <c r="B25" s="21">
        <f>AVERAGE('JNSz 2014.06:JNSz 2014.01'!B25)</f>
        <v>3578.8333333333335</v>
      </c>
      <c r="C25" s="10">
        <f>AVERAGE('JNSz 2014.06:JNSz 2014.01'!D25)</f>
        <v>1839</v>
      </c>
      <c r="D25" s="7">
        <f t="shared" si="0"/>
        <v>-1739.8333333333335</v>
      </c>
      <c r="E25" s="8">
        <f>D25/B25*100</f>
        <v>-48.614539188748665</v>
      </c>
      <c r="F25" s="21">
        <f>AVERAGE('JNSz 2014.06:JNSz 2014.01'!I25)</f>
        <v>1275.5</v>
      </c>
      <c r="G25" s="10">
        <f>AVERAGE('JNSz 2014.06:JNSz 2014.01'!K25)</f>
        <v>1064.5</v>
      </c>
      <c r="H25" s="7">
        <f t="shared" si="2"/>
        <v>-211</v>
      </c>
      <c r="I25" s="8">
        <f>H25/F25*100</f>
        <v>-16.542532340258724</v>
      </c>
      <c r="J25" s="21">
        <f>AVERAGE('JNSz 2014.06:JNSz 2014.01'!P25)</f>
        <v>1787.8333333333333</v>
      </c>
      <c r="K25" s="10">
        <f>AVERAGE('JNSz 2014.06:JNSz 2014.01'!R25)</f>
        <v>1100.3333333333333</v>
      </c>
      <c r="L25" s="7">
        <f t="shared" si="4"/>
        <v>-687.5</v>
      </c>
      <c r="M25" s="8">
        <f>L25/J25*100</f>
        <v>-38.454367483919086</v>
      </c>
      <c r="N25" s="21">
        <f>AVERAGE('JNSz 2014.06:JNSz 2014.01'!W25)</f>
        <v>842</v>
      </c>
      <c r="O25" s="10">
        <f>AVERAGE('JNSz 2014.06:JNSz 2014.01'!Y25)</f>
        <v>649.8333333333334</v>
      </c>
      <c r="P25" s="7">
        <f t="shared" si="6"/>
        <v>-192.16666666666663</v>
      </c>
      <c r="Q25" s="8">
        <f>P25/N25*100</f>
        <v>-22.822644497228815</v>
      </c>
      <c r="R25" s="21">
        <f>AVERAGE('JNSz 2014.06:JNSz 2014.01'!AD25)</f>
        <v>623.8333333333334</v>
      </c>
      <c r="S25" s="10">
        <f>AVERAGE('JNSz 2014.06:JNSz 2014.01'!AF25)</f>
        <v>513.5</v>
      </c>
      <c r="T25" s="7">
        <f t="shared" si="8"/>
        <v>-110.33333333333337</v>
      </c>
      <c r="U25" s="8">
        <f>T25/R25*100</f>
        <v>-17.686347849318736</v>
      </c>
      <c r="V25" s="21">
        <f>AVERAGE('JNSz 2014.06:JNSz 2014.01'!AK25)</f>
        <v>1628.5</v>
      </c>
      <c r="W25" s="10">
        <f>AVERAGE('JNSz 2014.06:JNSz 2014.01'!AM25)</f>
        <v>934.5</v>
      </c>
      <c r="X25" s="7">
        <f t="shared" si="10"/>
        <v>-694</v>
      </c>
      <c r="Y25" s="8">
        <f>X25/V25*100</f>
        <v>-42.61590420632484</v>
      </c>
      <c r="Z25" s="21">
        <f>AVERAGE('JNSz 2014.06:JNSz 2014.01'!AR25)</f>
        <v>803.3333333333334</v>
      </c>
      <c r="AA25" s="10">
        <f>AVERAGE('JNSz 2014.06:JNSz 2014.01'!AT25)</f>
        <v>1170.3333333333333</v>
      </c>
      <c r="AB25" s="7">
        <f t="shared" si="12"/>
        <v>366.9999999999999</v>
      </c>
      <c r="AC25" s="8">
        <f>AB25/Z25*100</f>
        <v>45.684647302904544</v>
      </c>
      <c r="AD25" s="21">
        <f>AVERAGE('JNSz 2014.06:JNSz 2014.01'!AY25)</f>
        <v>1321.5</v>
      </c>
      <c r="AE25" s="10">
        <f>AVERAGE('JNSz 2014.06:JNSz 2014.01'!BA25)</f>
        <v>869.5</v>
      </c>
      <c r="AF25" s="7">
        <f t="shared" si="14"/>
        <v>-452</v>
      </c>
      <c r="AG25" s="8">
        <f>AF25/AD25*100</f>
        <v>-34.20355656451003</v>
      </c>
      <c r="AH25" s="21">
        <f t="shared" si="32"/>
        <v>11861.333333333334</v>
      </c>
      <c r="AI25" s="10">
        <f t="shared" si="32"/>
        <v>8141.499999999999</v>
      </c>
      <c r="AJ25" s="7">
        <f t="shared" si="16"/>
        <v>-3719.833333333335</v>
      </c>
      <c r="AK25" s="8">
        <f>AJ25/AH25*100</f>
        <v>-31.361004946043174</v>
      </c>
      <c r="AL25" s="21">
        <f>AVERAGE('JNSz 2014.06:JNSz 2014.01'!BM25)</f>
        <v>209038</v>
      </c>
      <c r="AM25" s="10">
        <f>AVERAGE('JNSz 2014.06:JNSz 2014.01'!BO25)</f>
        <v>138549.83333333334</v>
      </c>
      <c r="AN25" s="7">
        <f t="shared" si="18"/>
        <v>-70488.16666666666</v>
      </c>
      <c r="AO25" s="8">
        <f>AN25/AL25*100</f>
        <v>-33.72026457709443</v>
      </c>
    </row>
    <row r="26" spans="1:41" ht="12.75" customHeight="1">
      <c r="A26" s="30" t="s">
        <v>47</v>
      </c>
      <c r="B26" s="21"/>
      <c r="C26" s="7"/>
      <c r="D26" s="7"/>
      <c r="E26" s="8"/>
      <c r="F26" s="21"/>
      <c r="G26" s="7"/>
      <c r="H26" s="7"/>
      <c r="I26" s="8"/>
      <c r="J26" s="21"/>
      <c r="K26" s="7"/>
      <c r="L26" s="7"/>
      <c r="M26" s="8"/>
      <c r="N26" s="21"/>
      <c r="O26" s="7"/>
      <c r="P26" s="7"/>
      <c r="Q26" s="8"/>
      <c r="R26" s="21"/>
      <c r="S26" s="7"/>
      <c r="T26" s="7"/>
      <c r="U26" s="8"/>
      <c r="V26" s="21"/>
      <c r="W26" s="7"/>
      <c r="X26" s="7"/>
      <c r="Y26" s="8"/>
      <c r="Z26" s="21"/>
      <c r="AA26" s="7"/>
      <c r="AB26" s="7"/>
      <c r="AC26" s="8"/>
      <c r="AD26" s="21"/>
      <c r="AE26" s="7"/>
      <c r="AF26" s="7"/>
      <c r="AG26" s="8"/>
      <c r="AH26" s="21"/>
      <c r="AI26" s="7"/>
      <c r="AJ26" s="7"/>
      <c r="AK26" s="8"/>
      <c r="AL26" s="21"/>
      <c r="AM26" s="7"/>
      <c r="AN26" s="7"/>
      <c r="AO26" s="8"/>
    </row>
    <row r="27" spans="1:41" ht="12.75" customHeight="1">
      <c r="A27" s="14" t="s">
        <v>20</v>
      </c>
      <c r="B27" s="17">
        <f>SUM('JNSz 2014.06:JNSz 2014.01'!B26)</f>
        <v>6302</v>
      </c>
      <c r="C27" s="10">
        <f>SUM('JNSz 2014.06:JNSz 2014.01'!D26)</f>
        <v>5162</v>
      </c>
      <c r="D27" s="18">
        <f aca="true" t="shared" si="33" ref="D27:D33">C27-B27</f>
        <v>-1140</v>
      </c>
      <c r="E27" s="19">
        <f aca="true" t="shared" si="34" ref="E27:E33">D27/B27*100</f>
        <v>-18.08949539828626</v>
      </c>
      <c r="F27" s="17">
        <f>SUM('JNSz 2014.06:JNSz 2014.01'!I26)</f>
        <v>3083</v>
      </c>
      <c r="G27" s="10">
        <f>SUM('JNSz 2014.06:JNSz 2014.01'!K26)</f>
        <v>4309</v>
      </c>
      <c r="H27" s="18">
        <f aca="true" t="shared" si="35" ref="H27:H33">G27-F27</f>
        <v>1226</v>
      </c>
      <c r="I27" s="19">
        <f aca="true" t="shared" si="36" ref="I27:I33">H27/F27*100</f>
        <v>39.766461239052866</v>
      </c>
      <c r="J27" s="17">
        <f>SUM('JNSz 2014.06:JNSz 2014.01'!P26)</f>
        <v>1726</v>
      </c>
      <c r="K27" s="10">
        <f>SUM('JNSz 2014.06:JNSz 2014.01'!R26)</f>
        <v>2980</v>
      </c>
      <c r="L27" s="18">
        <f aca="true" t="shared" si="37" ref="L27:L33">K27-J27</f>
        <v>1254</v>
      </c>
      <c r="M27" s="19">
        <f aca="true" t="shared" si="38" ref="M27:M33">L27/J27*100</f>
        <v>72.65353418308227</v>
      </c>
      <c r="N27" s="17">
        <f>SUM('JNSz 2014.06:JNSz 2014.01'!W26)</f>
        <v>1670</v>
      </c>
      <c r="O27" s="10">
        <f>SUM('JNSz 2014.06:JNSz 2014.01'!Y26)</f>
        <v>1570</v>
      </c>
      <c r="P27" s="18">
        <f aca="true" t="shared" si="39" ref="P27:P33">O27-N27</f>
        <v>-100</v>
      </c>
      <c r="Q27" s="19">
        <f aca="true" t="shared" si="40" ref="Q27:Q33">P27/N27*100</f>
        <v>-5.9880239520958085</v>
      </c>
      <c r="R27" s="17">
        <f>SUM('JNSz 2014.06:JNSz 2014.01'!AD26)</f>
        <v>1553</v>
      </c>
      <c r="S27" s="10">
        <f>SUM('JNSz 2014.06:JNSz 2014.01'!AF26)</f>
        <v>1542</v>
      </c>
      <c r="T27" s="18">
        <f aca="true" t="shared" si="41" ref="T27:T33">S27-R27</f>
        <v>-11</v>
      </c>
      <c r="U27" s="19">
        <f aca="true" t="shared" si="42" ref="U27:U33">T27/R27*100</f>
        <v>-0.7083065035415326</v>
      </c>
      <c r="V27" s="17">
        <f>SUM('JNSz 2014.06:JNSz 2014.01'!AK26)</f>
        <v>2401</v>
      </c>
      <c r="W27" s="10">
        <f>SUM('JNSz 2014.06:JNSz 2014.01'!AM26)</f>
        <v>2295</v>
      </c>
      <c r="X27" s="18">
        <f aca="true" t="shared" si="43" ref="X27:X33">W27-V27</f>
        <v>-106</v>
      </c>
      <c r="Y27" s="19">
        <f aca="true" t="shared" si="44" ref="Y27:Y33">X27/V27*100</f>
        <v>-4.4148271553519365</v>
      </c>
      <c r="Z27" s="17">
        <f>SUM('JNSz 2014.06:JNSz 2014.01'!AR26)</f>
        <v>1636</v>
      </c>
      <c r="AA27" s="10">
        <f>SUM('JNSz 2014.06:JNSz 2014.01'!AT26)</f>
        <v>2202</v>
      </c>
      <c r="AB27" s="18">
        <f aca="true" t="shared" si="45" ref="AB27:AB33">AA27-Z27</f>
        <v>566</v>
      </c>
      <c r="AC27" s="19">
        <f aca="true" t="shared" si="46" ref="AC27:AC33">AB27/Z27*100</f>
        <v>34.59657701711492</v>
      </c>
      <c r="AD27" s="17">
        <f>SUM('JNSz 2014.06:JNSz 2014.01'!AY26)</f>
        <v>2113</v>
      </c>
      <c r="AE27" s="10">
        <f>SUM('JNSz 2014.06:JNSz 2014.01'!BA26)</f>
        <v>2539</v>
      </c>
      <c r="AF27" s="18">
        <f aca="true" t="shared" si="47" ref="AF27:AF33">AE27-AD27</f>
        <v>426</v>
      </c>
      <c r="AG27" s="19">
        <f aca="true" t="shared" si="48" ref="AG27:AG33">AF27/AD27*100</f>
        <v>20.160908660672032</v>
      </c>
      <c r="AH27" s="17">
        <f aca="true" t="shared" si="49" ref="AH27:AI33">B27+F27+J27+N27+R27+V27+Z27+AD27</f>
        <v>20484</v>
      </c>
      <c r="AI27" s="10">
        <f t="shared" si="49"/>
        <v>22599</v>
      </c>
      <c r="AJ27" s="18">
        <f aca="true" t="shared" si="50" ref="AJ27:AJ33">AI27-AH27</f>
        <v>2115</v>
      </c>
      <c r="AK27" s="19">
        <f aca="true" t="shared" si="51" ref="AK27:AK33">AJ27/AH27*100</f>
        <v>10.325131810193323</v>
      </c>
      <c r="AL27" s="17">
        <f>SUM('JNSz 2014.06:JNSz 2014.01'!BM26)</f>
        <v>395629</v>
      </c>
      <c r="AM27" s="10">
        <f>SUM('JNSz 2014.06:JNSz 2014.01'!BO26)</f>
        <v>446481</v>
      </c>
      <c r="AN27" s="18">
        <f aca="true" t="shared" si="52" ref="AN27:AN33">AM27-AL27</f>
        <v>50852</v>
      </c>
      <c r="AO27" s="19">
        <f aca="true" t="shared" si="53" ref="AO27:AO33">AN27/AL27*100</f>
        <v>12.853456141991613</v>
      </c>
    </row>
    <row r="28" spans="1:41" s="4" customFormat="1" ht="12.75" customHeight="1">
      <c r="A28" s="15" t="s">
        <v>9</v>
      </c>
      <c r="B28" s="9">
        <f>SUM('JNSz 2014.06:JNSz 2014.01'!B27)</f>
        <v>514</v>
      </c>
      <c r="C28" s="10">
        <f>SUM('JNSz 2014.06:JNSz 2014.01'!D27)</f>
        <v>396</v>
      </c>
      <c r="D28" s="28">
        <f t="shared" si="33"/>
        <v>-118</v>
      </c>
      <c r="E28" s="31">
        <f t="shared" si="34"/>
        <v>-22.957198443579767</v>
      </c>
      <c r="F28" s="9">
        <f>SUM('JNSz 2014.06:JNSz 2014.01'!I27)</f>
        <v>313</v>
      </c>
      <c r="G28" s="10">
        <f>SUM('JNSz 2014.06:JNSz 2014.01'!K27)</f>
        <v>317</v>
      </c>
      <c r="H28" s="28">
        <f t="shared" si="35"/>
        <v>4</v>
      </c>
      <c r="I28" s="31">
        <f t="shared" si="36"/>
        <v>1.2779552715654952</v>
      </c>
      <c r="J28" s="9">
        <f>SUM('JNSz 2014.06:JNSz 2014.01'!P27)</f>
        <v>167</v>
      </c>
      <c r="K28" s="10">
        <f>SUM('JNSz 2014.06:JNSz 2014.01'!R27)</f>
        <v>168</v>
      </c>
      <c r="L28" s="28">
        <f t="shared" si="37"/>
        <v>1</v>
      </c>
      <c r="M28" s="31">
        <f t="shared" si="38"/>
        <v>0.5988023952095809</v>
      </c>
      <c r="N28" s="9">
        <f>SUM('JNSz 2014.06:JNSz 2014.01'!W27)</f>
        <v>87</v>
      </c>
      <c r="O28" s="10">
        <f>SUM('JNSz 2014.06:JNSz 2014.01'!Y27)</f>
        <v>85</v>
      </c>
      <c r="P28" s="28">
        <f t="shared" si="39"/>
        <v>-2</v>
      </c>
      <c r="Q28" s="31">
        <f t="shared" si="40"/>
        <v>-2.2988505747126435</v>
      </c>
      <c r="R28" s="9">
        <f>SUM('JNSz 2014.06:JNSz 2014.01'!AD27)</f>
        <v>88</v>
      </c>
      <c r="S28" s="10">
        <f>SUM('JNSz 2014.06:JNSz 2014.01'!AF27)</f>
        <v>81</v>
      </c>
      <c r="T28" s="28">
        <f t="shared" si="41"/>
        <v>-7</v>
      </c>
      <c r="U28" s="31">
        <f t="shared" si="42"/>
        <v>-7.954545454545454</v>
      </c>
      <c r="V28" s="9">
        <f>SUM('JNSz 2014.06:JNSz 2014.01'!AK27)</f>
        <v>158</v>
      </c>
      <c r="W28" s="10">
        <f>SUM('JNSz 2014.06:JNSz 2014.01'!AM27)</f>
        <v>132</v>
      </c>
      <c r="X28" s="28">
        <f t="shared" si="43"/>
        <v>-26</v>
      </c>
      <c r="Y28" s="31">
        <f t="shared" si="44"/>
        <v>-16.455696202531644</v>
      </c>
      <c r="Z28" s="9">
        <f>SUM('JNSz 2014.06:JNSz 2014.01'!AR27)</f>
        <v>56</v>
      </c>
      <c r="AA28" s="10">
        <f>SUM('JNSz 2014.06:JNSz 2014.01'!AT27)</f>
        <v>122</v>
      </c>
      <c r="AB28" s="28">
        <f t="shared" si="45"/>
        <v>66</v>
      </c>
      <c r="AC28" s="31">
        <f t="shared" si="46"/>
        <v>117.85714285714286</v>
      </c>
      <c r="AD28" s="9">
        <f>SUM('JNSz 2014.06:JNSz 2014.01'!AY27)</f>
        <v>108</v>
      </c>
      <c r="AE28" s="10">
        <f>SUM('JNSz 2014.06:JNSz 2014.01'!BA27)</f>
        <v>98</v>
      </c>
      <c r="AF28" s="28">
        <f t="shared" si="47"/>
        <v>-10</v>
      </c>
      <c r="AG28" s="31">
        <f t="shared" si="48"/>
        <v>-9.25925925925926</v>
      </c>
      <c r="AH28" s="9">
        <f t="shared" si="49"/>
        <v>1491</v>
      </c>
      <c r="AI28" s="10">
        <f t="shared" si="49"/>
        <v>1399</v>
      </c>
      <c r="AJ28" s="28">
        <f t="shared" si="50"/>
        <v>-92</v>
      </c>
      <c r="AK28" s="31">
        <f t="shared" si="51"/>
        <v>-6.170355466130114</v>
      </c>
      <c r="AL28" s="9">
        <f>SUM('JNSz 2014.06:JNSz 2014.01'!BM27)</f>
        <v>38680</v>
      </c>
      <c r="AM28" s="10">
        <f>SUM('JNSz 2014.06:JNSz 2014.01'!BO27)</f>
        <v>34858</v>
      </c>
      <c r="AN28" s="28">
        <f t="shared" si="52"/>
        <v>-3822</v>
      </c>
      <c r="AO28" s="31">
        <f t="shared" si="53"/>
        <v>-9.881075491209927</v>
      </c>
    </row>
    <row r="29" spans="1:41" ht="12.75" customHeight="1">
      <c r="A29" s="11" t="s">
        <v>60</v>
      </c>
      <c r="B29" s="17">
        <f>SUM('JNSz 2014.06:JNSz 2014.01'!B28)</f>
        <v>7287</v>
      </c>
      <c r="C29" s="10">
        <f>SUM('JNSz 2014.06:JNSz 2014.01'!D28)</f>
        <v>5011</v>
      </c>
      <c r="D29" s="18">
        <f t="shared" si="33"/>
        <v>-2276</v>
      </c>
      <c r="E29" s="19">
        <f t="shared" si="34"/>
        <v>-31.23370385618224</v>
      </c>
      <c r="F29" s="17">
        <f>SUM('JNSz 2014.06:JNSz 2014.01'!I28)</f>
        <v>3714</v>
      </c>
      <c r="G29" s="10">
        <f>SUM('JNSz 2014.06:JNSz 2014.01'!K28)</f>
        <v>3525</v>
      </c>
      <c r="H29" s="18">
        <f t="shared" si="35"/>
        <v>-189</v>
      </c>
      <c r="I29" s="19">
        <f t="shared" si="36"/>
        <v>-5.088852988691437</v>
      </c>
      <c r="J29" s="17">
        <f>SUM('JNSz 2014.06:JNSz 2014.01'!P28)</f>
        <v>2775</v>
      </c>
      <c r="K29" s="10">
        <f>SUM('JNSz 2014.06:JNSz 2014.01'!R28)</f>
        <v>2709</v>
      </c>
      <c r="L29" s="18">
        <f t="shared" si="37"/>
        <v>-66</v>
      </c>
      <c r="M29" s="19">
        <f t="shared" si="38"/>
        <v>-2.3783783783783785</v>
      </c>
      <c r="N29" s="17">
        <f>SUM('JNSz 2014.06:JNSz 2014.01'!W28)</f>
        <v>2142</v>
      </c>
      <c r="O29" s="10">
        <f>SUM('JNSz 2014.06:JNSz 2014.01'!Y28)</f>
        <v>1558</v>
      </c>
      <c r="P29" s="18">
        <f t="shared" si="39"/>
        <v>-584</v>
      </c>
      <c r="Q29" s="19">
        <f t="shared" si="40"/>
        <v>-27.26423902894491</v>
      </c>
      <c r="R29" s="17">
        <f>SUM('JNSz 2014.06:JNSz 2014.01'!AD28)</f>
        <v>1962</v>
      </c>
      <c r="S29" s="10">
        <f>SUM('JNSz 2014.06:JNSz 2014.01'!AF28)</f>
        <v>1397</v>
      </c>
      <c r="T29" s="18">
        <f t="shared" si="41"/>
        <v>-565</v>
      </c>
      <c r="U29" s="19">
        <f t="shared" si="42"/>
        <v>-28.797145769622833</v>
      </c>
      <c r="V29" s="17">
        <f>SUM('JNSz 2014.06:JNSz 2014.01'!AK28)</f>
        <v>3148</v>
      </c>
      <c r="W29" s="10">
        <f>SUM('JNSz 2014.06:JNSz 2014.01'!AM28)</f>
        <v>2137</v>
      </c>
      <c r="X29" s="18">
        <f t="shared" si="43"/>
        <v>-1011</v>
      </c>
      <c r="Y29" s="19">
        <f t="shared" si="44"/>
        <v>-32.1156289707751</v>
      </c>
      <c r="Z29" s="17">
        <f>SUM('JNSz 2014.06:JNSz 2014.01'!AR28)</f>
        <v>1825</v>
      </c>
      <c r="AA29" s="10">
        <f>SUM('JNSz 2014.06:JNSz 2014.01'!AT28)</f>
        <v>2070</v>
      </c>
      <c r="AB29" s="18">
        <f t="shared" si="45"/>
        <v>245</v>
      </c>
      <c r="AC29" s="19">
        <f t="shared" si="46"/>
        <v>13.424657534246576</v>
      </c>
      <c r="AD29" s="17">
        <f>SUM('JNSz 2014.06:JNSz 2014.01'!AY28)</f>
        <v>3041</v>
      </c>
      <c r="AE29" s="10">
        <f>SUM('JNSz 2014.06:JNSz 2014.01'!BA28)</f>
        <v>3055</v>
      </c>
      <c r="AF29" s="18">
        <f t="shared" si="47"/>
        <v>14</v>
      </c>
      <c r="AG29" s="19">
        <f t="shared" si="48"/>
        <v>0.46037487668530086</v>
      </c>
      <c r="AH29" s="17">
        <f t="shared" si="49"/>
        <v>25894</v>
      </c>
      <c r="AI29" s="10">
        <f t="shared" si="49"/>
        <v>21462</v>
      </c>
      <c r="AJ29" s="18">
        <f t="shared" si="50"/>
        <v>-4432</v>
      </c>
      <c r="AK29" s="19">
        <f t="shared" si="51"/>
        <v>-17.1159341932494</v>
      </c>
      <c r="AL29" s="17">
        <f>SUM('JNSz 2014.06:JNSz 2014.01'!BM28)</f>
        <v>467889</v>
      </c>
      <c r="AM29" s="10">
        <f>SUM('JNSz 2014.06:JNSz 2014.01'!BO28)</f>
        <v>422183</v>
      </c>
      <c r="AN29" s="18">
        <f t="shared" si="52"/>
        <v>-45706</v>
      </c>
      <c r="AO29" s="19">
        <f t="shared" si="53"/>
        <v>-9.76855621739344</v>
      </c>
    </row>
    <row r="30" spans="1:41" ht="12.75" customHeight="1">
      <c r="A30" s="14" t="s">
        <v>16</v>
      </c>
      <c r="B30" s="17">
        <f>SUM('JNSz 2014.06:JNSz 2014.01'!B29)</f>
        <v>4341</v>
      </c>
      <c r="C30" s="10">
        <f>SUM('JNSz 2014.06:JNSz 2014.01'!D29)</f>
        <v>5400</v>
      </c>
      <c r="D30" s="18">
        <f t="shared" si="33"/>
        <v>1059</v>
      </c>
      <c r="E30" s="19">
        <f t="shared" si="34"/>
        <v>24.395300621976503</v>
      </c>
      <c r="F30" s="17">
        <f>SUM('JNSz 2014.06:JNSz 2014.01'!I29)</f>
        <v>2089</v>
      </c>
      <c r="G30" s="10">
        <f>SUM('JNSz 2014.06:JNSz 2014.01'!K29)</f>
        <v>2383</v>
      </c>
      <c r="H30" s="18">
        <f t="shared" si="35"/>
        <v>294</v>
      </c>
      <c r="I30" s="19">
        <f t="shared" si="36"/>
        <v>14.073719483006222</v>
      </c>
      <c r="J30" s="17">
        <f>SUM('JNSz 2014.06:JNSz 2014.01'!P29)</f>
        <v>1992</v>
      </c>
      <c r="K30" s="10">
        <f>SUM('JNSz 2014.06:JNSz 2014.01'!R29)</f>
        <v>2341</v>
      </c>
      <c r="L30" s="18">
        <f t="shared" si="37"/>
        <v>349</v>
      </c>
      <c r="M30" s="19">
        <f t="shared" si="38"/>
        <v>17.520080321285143</v>
      </c>
      <c r="N30" s="17">
        <f>SUM('JNSz 2014.06:JNSz 2014.01'!W29)</f>
        <v>1625</v>
      </c>
      <c r="O30" s="10">
        <f>SUM('JNSz 2014.06:JNSz 2014.01'!Y29)</f>
        <v>1571</v>
      </c>
      <c r="P30" s="18">
        <f t="shared" si="39"/>
        <v>-54</v>
      </c>
      <c r="Q30" s="19">
        <f t="shared" si="40"/>
        <v>-3.323076923076923</v>
      </c>
      <c r="R30" s="17">
        <f>SUM('JNSz 2014.06:JNSz 2014.01'!AD29)</f>
        <v>1789</v>
      </c>
      <c r="S30" s="10">
        <f>SUM('JNSz 2014.06:JNSz 2014.01'!AF29)</f>
        <v>1603</v>
      </c>
      <c r="T30" s="18">
        <f t="shared" si="41"/>
        <v>-186</v>
      </c>
      <c r="U30" s="19">
        <f t="shared" si="42"/>
        <v>-10.396869759642257</v>
      </c>
      <c r="V30" s="17">
        <f>SUM('JNSz 2014.06:JNSz 2014.01'!AK29)</f>
        <v>1980</v>
      </c>
      <c r="W30" s="10">
        <f>SUM('JNSz 2014.06:JNSz 2014.01'!AM29)</f>
        <v>1962</v>
      </c>
      <c r="X30" s="18">
        <f t="shared" si="43"/>
        <v>-18</v>
      </c>
      <c r="Y30" s="19">
        <f t="shared" si="44"/>
        <v>-0.9090909090909091</v>
      </c>
      <c r="Z30" s="17">
        <f>SUM('JNSz 2014.06:JNSz 2014.01'!AR29)</f>
        <v>1570</v>
      </c>
      <c r="AA30" s="10">
        <f>SUM('JNSz 2014.06:JNSz 2014.01'!AT29)</f>
        <v>1436</v>
      </c>
      <c r="AB30" s="18">
        <f t="shared" si="45"/>
        <v>-134</v>
      </c>
      <c r="AC30" s="19">
        <f t="shared" si="46"/>
        <v>-8.535031847133757</v>
      </c>
      <c r="AD30" s="17">
        <f>SUM('JNSz 2014.06:JNSz 2014.01'!AY29)</f>
        <v>3284</v>
      </c>
      <c r="AE30" s="10">
        <f>SUM('JNSz 2014.06:JNSz 2014.01'!BA29)</f>
        <v>4374</v>
      </c>
      <c r="AF30" s="18">
        <f t="shared" si="47"/>
        <v>1090</v>
      </c>
      <c r="AG30" s="19">
        <f t="shared" si="48"/>
        <v>33.19123020706456</v>
      </c>
      <c r="AH30" s="17">
        <f t="shared" si="49"/>
        <v>18670</v>
      </c>
      <c r="AI30" s="10">
        <f t="shared" si="49"/>
        <v>21070</v>
      </c>
      <c r="AJ30" s="18">
        <f t="shared" si="50"/>
        <v>2400</v>
      </c>
      <c r="AK30" s="19">
        <f t="shared" si="51"/>
        <v>12.854847348687734</v>
      </c>
      <c r="AL30" s="17">
        <f>SUM('JNSz 2014.06:JNSz 2014.01'!BM29)</f>
        <v>308115</v>
      </c>
      <c r="AM30" s="10">
        <f>SUM('JNSz 2014.06:JNSz 2014.01'!BO29)</f>
        <v>392275</v>
      </c>
      <c r="AN30" s="18">
        <f t="shared" si="52"/>
        <v>84160</v>
      </c>
      <c r="AO30" s="19">
        <f t="shared" si="53"/>
        <v>27.314476737581746</v>
      </c>
    </row>
    <row r="31" spans="1:41" s="4" customFormat="1" ht="12.75" customHeight="1">
      <c r="A31" s="15" t="s">
        <v>14</v>
      </c>
      <c r="B31" s="22">
        <f>SUM('JNSz 2014.06:JNSz 2014.01'!B30)</f>
        <v>3840</v>
      </c>
      <c r="C31" s="10">
        <f>SUM('JNSz 2014.06:JNSz 2014.01'!D30)</f>
        <v>3776</v>
      </c>
      <c r="D31" s="7">
        <f t="shared" si="33"/>
        <v>-64</v>
      </c>
      <c r="E31" s="8">
        <f t="shared" si="34"/>
        <v>-1.6666666666666667</v>
      </c>
      <c r="F31" s="22">
        <f>SUM('JNSz 2014.06:JNSz 2014.01'!I30)</f>
        <v>1550</v>
      </c>
      <c r="G31" s="10">
        <f>SUM('JNSz 2014.06:JNSz 2014.01'!K30)</f>
        <v>1751</v>
      </c>
      <c r="H31" s="7">
        <f t="shared" si="35"/>
        <v>201</v>
      </c>
      <c r="I31" s="8">
        <f t="shared" si="36"/>
        <v>12.96774193548387</v>
      </c>
      <c r="J31" s="22">
        <f>SUM('JNSz 2014.06:JNSz 2014.01'!P30)</f>
        <v>1740</v>
      </c>
      <c r="K31" s="10">
        <f>SUM('JNSz 2014.06:JNSz 2014.01'!R30)</f>
        <v>1904</v>
      </c>
      <c r="L31" s="7">
        <f t="shared" si="37"/>
        <v>164</v>
      </c>
      <c r="M31" s="8">
        <f t="shared" si="38"/>
        <v>9.425287356321839</v>
      </c>
      <c r="N31" s="22">
        <f>SUM('JNSz 2014.06:JNSz 2014.01'!W30)</f>
        <v>1444</v>
      </c>
      <c r="O31" s="10">
        <f>SUM('JNSz 2014.06:JNSz 2014.01'!Y30)</f>
        <v>1231</v>
      </c>
      <c r="P31" s="7">
        <f t="shared" si="39"/>
        <v>-213</v>
      </c>
      <c r="Q31" s="8">
        <f t="shared" si="40"/>
        <v>-14.750692520775624</v>
      </c>
      <c r="R31" s="22">
        <f>SUM('JNSz 2014.06:JNSz 2014.01'!AD30)</f>
        <v>1557</v>
      </c>
      <c r="S31" s="10">
        <f>SUM('JNSz 2014.06:JNSz 2014.01'!AF30)</f>
        <v>1361</v>
      </c>
      <c r="T31" s="7">
        <f t="shared" si="41"/>
        <v>-196</v>
      </c>
      <c r="U31" s="8">
        <f t="shared" si="42"/>
        <v>-12.588310854206808</v>
      </c>
      <c r="V31" s="22">
        <f>SUM('JNSz 2014.06:JNSz 2014.01'!AK30)</f>
        <v>1908</v>
      </c>
      <c r="W31" s="10">
        <f>SUM('JNSz 2014.06:JNSz 2014.01'!AM30)</f>
        <v>1793</v>
      </c>
      <c r="X31" s="7">
        <f t="shared" si="43"/>
        <v>-115</v>
      </c>
      <c r="Y31" s="8">
        <f t="shared" si="44"/>
        <v>-6.027253668763103</v>
      </c>
      <c r="Z31" s="22">
        <f>SUM('JNSz 2014.06:JNSz 2014.01'!AR30)</f>
        <v>1328</v>
      </c>
      <c r="AA31" s="10">
        <f>SUM('JNSz 2014.06:JNSz 2014.01'!AT30)</f>
        <v>1164</v>
      </c>
      <c r="AB31" s="7">
        <f t="shared" si="45"/>
        <v>-164</v>
      </c>
      <c r="AC31" s="8">
        <f t="shared" si="46"/>
        <v>-12.349397590361445</v>
      </c>
      <c r="AD31" s="22">
        <f>SUM('JNSz 2014.06:JNSz 2014.01'!AY30)</f>
        <v>3133</v>
      </c>
      <c r="AE31" s="10">
        <f>SUM('JNSz 2014.06:JNSz 2014.01'!BA30)</f>
        <v>4168</v>
      </c>
      <c r="AF31" s="7">
        <f t="shared" si="47"/>
        <v>1035</v>
      </c>
      <c r="AG31" s="8">
        <f t="shared" si="48"/>
        <v>33.03542930098946</v>
      </c>
      <c r="AH31" s="22">
        <f t="shared" si="49"/>
        <v>16500</v>
      </c>
      <c r="AI31" s="10">
        <f t="shared" si="49"/>
        <v>17148</v>
      </c>
      <c r="AJ31" s="7">
        <f t="shared" si="50"/>
        <v>648</v>
      </c>
      <c r="AK31" s="8">
        <f t="shared" si="51"/>
        <v>3.9272727272727272</v>
      </c>
      <c r="AL31" s="22">
        <f>SUM('JNSz 2014.06:JNSz 2014.01'!BM30)</f>
        <v>235846</v>
      </c>
      <c r="AM31" s="10">
        <f>SUM('JNSz 2014.06:JNSz 2014.01'!BO30)</f>
        <v>289284</v>
      </c>
      <c r="AN31" s="7">
        <f t="shared" si="52"/>
        <v>53438</v>
      </c>
      <c r="AO31" s="8">
        <f t="shared" si="53"/>
        <v>22.658005647753196</v>
      </c>
    </row>
    <row r="32" spans="1:41" s="4" customFormat="1" ht="12.75" customHeight="1">
      <c r="A32" s="32" t="s">
        <v>53</v>
      </c>
      <c r="B32" s="22">
        <f>SUM('JNSz 2014.06:JNSz 2014.01'!B31)</f>
        <v>3328</v>
      </c>
      <c r="C32" s="10">
        <f>SUM('JNSz 2014.06:JNSz 2014.01'!D31)</f>
        <v>3515</v>
      </c>
      <c r="D32" s="7">
        <f t="shared" si="33"/>
        <v>187</v>
      </c>
      <c r="E32" s="8">
        <f t="shared" si="34"/>
        <v>5.618990384615385</v>
      </c>
      <c r="F32" s="22">
        <f>SUM('JNSz 2014.06:JNSz 2014.01'!I31)</f>
        <v>1402</v>
      </c>
      <c r="G32" s="10">
        <f>SUM('JNSz 2014.06:JNSz 2014.01'!K31)</f>
        <v>1705</v>
      </c>
      <c r="H32" s="7">
        <f t="shared" si="35"/>
        <v>303</v>
      </c>
      <c r="I32" s="8">
        <f t="shared" si="36"/>
        <v>21.61198288159772</v>
      </c>
      <c r="J32" s="22">
        <f>SUM('JNSz 2014.06:JNSz 2014.01'!P31)</f>
        <v>1572</v>
      </c>
      <c r="K32" s="10">
        <f>SUM('JNSz 2014.06:JNSz 2014.01'!R31)</f>
        <v>1858</v>
      </c>
      <c r="L32" s="7">
        <f t="shared" si="37"/>
        <v>286</v>
      </c>
      <c r="M32" s="8">
        <f t="shared" si="38"/>
        <v>18.193384223918574</v>
      </c>
      <c r="N32" s="22">
        <f>SUM('JNSz 2014.06:JNSz 2014.01'!W31)</f>
        <v>1310</v>
      </c>
      <c r="O32" s="10">
        <f>SUM('JNSz 2014.06:JNSz 2014.01'!Y31)</f>
        <v>1194</v>
      </c>
      <c r="P32" s="7">
        <f t="shared" si="39"/>
        <v>-116</v>
      </c>
      <c r="Q32" s="8">
        <f t="shared" si="40"/>
        <v>-8.854961832061068</v>
      </c>
      <c r="R32" s="22">
        <f>SUM('JNSz 2014.06:JNSz 2014.01'!AD31)</f>
        <v>1463</v>
      </c>
      <c r="S32" s="10">
        <f>SUM('JNSz 2014.06:JNSz 2014.01'!AF31)</f>
        <v>1338</v>
      </c>
      <c r="T32" s="7">
        <f t="shared" si="41"/>
        <v>-125</v>
      </c>
      <c r="U32" s="8">
        <f t="shared" si="42"/>
        <v>-8.544087491455912</v>
      </c>
      <c r="V32" s="22">
        <f>SUM('JNSz 2014.06:JNSz 2014.01'!AK31)</f>
        <v>1790</v>
      </c>
      <c r="W32" s="10">
        <f>SUM('JNSz 2014.06:JNSz 2014.01'!AM31)</f>
        <v>1762</v>
      </c>
      <c r="X32" s="7">
        <f t="shared" si="43"/>
        <v>-28</v>
      </c>
      <c r="Y32" s="8">
        <f t="shared" si="44"/>
        <v>-1.564245810055866</v>
      </c>
      <c r="Z32" s="22">
        <f>SUM('JNSz 2014.06:JNSz 2014.01'!AR31)</f>
        <v>1191</v>
      </c>
      <c r="AA32" s="10">
        <f>SUM('JNSz 2014.06:JNSz 2014.01'!AT31)</f>
        <v>1136</v>
      </c>
      <c r="AB32" s="7">
        <f t="shared" si="45"/>
        <v>-55</v>
      </c>
      <c r="AC32" s="8">
        <f t="shared" si="46"/>
        <v>-4.6179680940386225</v>
      </c>
      <c r="AD32" s="22">
        <f>SUM('JNSz 2014.06:JNSz 2014.01'!AY31)</f>
        <v>3041</v>
      </c>
      <c r="AE32" s="10">
        <f>SUM('JNSz 2014.06:JNSz 2014.01'!BA31)</f>
        <v>4145</v>
      </c>
      <c r="AF32" s="7">
        <f t="shared" si="47"/>
        <v>1104</v>
      </c>
      <c r="AG32" s="8">
        <f t="shared" si="48"/>
        <v>36.3038474186123</v>
      </c>
      <c r="AH32" s="22">
        <f t="shared" si="49"/>
        <v>15097</v>
      </c>
      <c r="AI32" s="10">
        <f t="shared" si="49"/>
        <v>16653</v>
      </c>
      <c r="AJ32" s="7">
        <f t="shared" si="50"/>
        <v>1556</v>
      </c>
      <c r="AK32" s="8">
        <f t="shared" si="51"/>
        <v>10.306683447042458</v>
      </c>
      <c r="AL32" s="22">
        <f>SUM('JNSz 2014.06:JNSz 2014.01'!BM31)</f>
        <v>213771</v>
      </c>
      <c r="AM32" s="10">
        <f>SUM('JNSz 2014.06:JNSz 2014.01'!BO31)</f>
        <v>269320</v>
      </c>
      <c r="AN32" s="7">
        <f t="shared" si="52"/>
        <v>55549</v>
      </c>
      <c r="AO32" s="8">
        <f t="shared" si="53"/>
        <v>25.98528331719457</v>
      </c>
    </row>
    <row r="33" spans="1:41" s="4" customFormat="1" ht="12.75" customHeight="1">
      <c r="A33" s="16" t="s">
        <v>15</v>
      </c>
      <c r="B33" s="23">
        <f>SUM('JNSz 2014.06:JNSz 2014.01'!B32)</f>
        <v>501</v>
      </c>
      <c r="C33" s="24">
        <f>SUM('JNSz 2014.06:JNSz 2014.01'!D32)</f>
        <v>1624</v>
      </c>
      <c r="D33" s="27">
        <f t="shared" si="33"/>
        <v>1123</v>
      </c>
      <c r="E33" s="29">
        <f t="shared" si="34"/>
        <v>224.15169660678643</v>
      </c>
      <c r="F33" s="23">
        <f>SUM('JNSz 2014.06:JNSz 2014.01'!I32)</f>
        <v>539</v>
      </c>
      <c r="G33" s="24">
        <f>SUM('JNSz 2014.06:JNSz 2014.01'!K32)</f>
        <v>632</v>
      </c>
      <c r="H33" s="27">
        <f t="shared" si="35"/>
        <v>93</v>
      </c>
      <c r="I33" s="29">
        <f t="shared" si="36"/>
        <v>17.25417439703154</v>
      </c>
      <c r="J33" s="23">
        <f>SUM('JNSz 2014.06:JNSz 2014.01'!P32)</f>
        <v>252</v>
      </c>
      <c r="K33" s="24">
        <f>SUM('JNSz 2014.06:JNSz 2014.01'!R32)</f>
        <v>437</v>
      </c>
      <c r="L33" s="27">
        <f t="shared" si="37"/>
        <v>185</v>
      </c>
      <c r="M33" s="29">
        <f t="shared" si="38"/>
        <v>73.4126984126984</v>
      </c>
      <c r="N33" s="23">
        <f>SUM('JNSz 2014.06:JNSz 2014.01'!W32)</f>
        <v>181</v>
      </c>
      <c r="O33" s="24">
        <f>SUM('JNSz 2014.06:JNSz 2014.01'!Y32)</f>
        <v>340</v>
      </c>
      <c r="P33" s="27">
        <f t="shared" si="39"/>
        <v>159</v>
      </c>
      <c r="Q33" s="29">
        <f t="shared" si="40"/>
        <v>87.84530386740332</v>
      </c>
      <c r="R33" s="23">
        <f>SUM('JNSz 2014.06:JNSz 2014.01'!AD32)</f>
        <v>232</v>
      </c>
      <c r="S33" s="24">
        <f>SUM('JNSz 2014.06:JNSz 2014.01'!AF32)</f>
        <v>242</v>
      </c>
      <c r="T33" s="27">
        <f t="shared" si="41"/>
        <v>10</v>
      </c>
      <c r="U33" s="29">
        <f t="shared" si="42"/>
        <v>4.310344827586207</v>
      </c>
      <c r="V33" s="23">
        <f>SUM('JNSz 2014.06:JNSz 2014.01'!AK32)</f>
        <v>72</v>
      </c>
      <c r="W33" s="24">
        <f>SUM('JNSz 2014.06:JNSz 2014.01'!AM32)</f>
        <v>169</v>
      </c>
      <c r="X33" s="27">
        <f t="shared" si="43"/>
        <v>97</v>
      </c>
      <c r="Y33" s="29">
        <f t="shared" si="44"/>
        <v>134.72222222222223</v>
      </c>
      <c r="Z33" s="23">
        <f>SUM('JNSz 2014.06:JNSz 2014.01'!AR32)</f>
        <v>242</v>
      </c>
      <c r="AA33" s="24">
        <f>SUM('JNSz 2014.06:JNSz 2014.01'!AT32)</f>
        <v>272</v>
      </c>
      <c r="AB33" s="27">
        <f t="shared" si="45"/>
        <v>30</v>
      </c>
      <c r="AC33" s="29">
        <f t="shared" si="46"/>
        <v>12.396694214876034</v>
      </c>
      <c r="AD33" s="23">
        <f>SUM('JNSz 2014.06:JNSz 2014.01'!AY32)</f>
        <v>151</v>
      </c>
      <c r="AE33" s="24">
        <f>SUM('JNSz 2014.06:JNSz 2014.01'!BA32)</f>
        <v>206</v>
      </c>
      <c r="AF33" s="27">
        <f t="shared" si="47"/>
        <v>55</v>
      </c>
      <c r="AG33" s="29">
        <f t="shared" si="48"/>
        <v>36.423841059602644</v>
      </c>
      <c r="AH33" s="23">
        <f t="shared" si="49"/>
        <v>2170</v>
      </c>
      <c r="AI33" s="24">
        <f t="shared" si="49"/>
        <v>3922</v>
      </c>
      <c r="AJ33" s="27">
        <f t="shared" si="50"/>
        <v>1752</v>
      </c>
      <c r="AK33" s="29">
        <f t="shared" si="51"/>
        <v>80.73732718894009</v>
      </c>
      <c r="AL33" s="23">
        <f>SUM('JNSz 2014.06:JNSz 2014.01'!BM32)</f>
        <v>72269</v>
      </c>
      <c r="AM33" s="24">
        <f>SUM('JNSz 2014.06:JNSz 2014.01'!BO32)</f>
        <v>102991</v>
      </c>
      <c r="AN33" s="27">
        <f t="shared" si="52"/>
        <v>30722</v>
      </c>
      <c r="AO33" s="29">
        <f t="shared" si="53"/>
        <v>42.51062004455576</v>
      </c>
    </row>
    <row r="34" ht="12" customHeight="1"/>
    <row r="35" spans="2:41" s="4" customFormat="1" ht="12" customHeight="1">
      <c r="B35" s="1" t="s">
        <v>27</v>
      </c>
      <c r="C35" s="1"/>
      <c r="D35" s="1"/>
      <c r="E35" s="1"/>
      <c r="F35" s="1" t="s">
        <v>27</v>
      </c>
      <c r="G35" s="1"/>
      <c r="H35" s="1"/>
      <c r="I35" s="1"/>
      <c r="J35" s="1" t="s">
        <v>27</v>
      </c>
      <c r="K35" s="1"/>
      <c r="L35" s="1"/>
      <c r="M35" s="1"/>
      <c r="N35" s="1" t="s">
        <v>27</v>
      </c>
      <c r="O35" s="1"/>
      <c r="P35" s="1"/>
      <c r="Q35" s="1"/>
      <c r="R35" s="1" t="s">
        <v>27</v>
      </c>
      <c r="S35" s="1"/>
      <c r="T35" s="1"/>
      <c r="U35" s="1"/>
      <c r="V35" s="1" t="s">
        <v>27</v>
      </c>
      <c r="W35" s="1"/>
      <c r="X35" s="1"/>
      <c r="Y35" s="1"/>
      <c r="Z35" s="1" t="s">
        <v>27</v>
      </c>
      <c r="AA35" s="1"/>
      <c r="AB35" s="1"/>
      <c r="AC35" s="1"/>
      <c r="AD35" s="1" t="s">
        <v>27</v>
      </c>
      <c r="AE35" s="1"/>
      <c r="AF35" s="1"/>
      <c r="AG35" s="1"/>
      <c r="AH35" s="1" t="s">
        <v>27</v>
      </c>
      <c r="AI35" s="1"/>
      <c r="AJ35" s="1"/>
      <c r="AK35" s="1"/>
      <c r="AL35" s="1" t="s">
        <v>27</v>
      </c>
      <c r="AM35" s="1"/>
      <c r="AN35" s="1"/>
      <c r="AO35" s="1"/>
    </row>
    <row r="36" spans="2:41" s="4" customFormat="1" ht="12" customHeight="1">
      <c r="B36" s="1" t="s">
        <v>28</v>
      </c>
      <c r="C36" s="1"/>
      <c r="D36" s="1"/>
      <c r="E36" s="1"/>
      <c r="F36" s="1" t="s">
        <v>28</v>
      </c>
      <c r="G36" s="1"/>
      <c r="H36" s="1"/>
      <c r="I36" s="1"/>
      <c r="J36" s="1" t="s">
        <v>28</v>
      </c>
      <c r="K36" s="1"/>
      <c r="L36" s="1"/>
      <c r="M36" s="1"/>
      <c r="N36" s="1" t="s">
        <v>28</v>
      </c>
      <c r="O36" s="1"/>
      <c r="P36" s="1"/>
      <c r="Q36" s="1"/>
      <c r="R36" s="1" t="s">
        <v>28</v>
      </c>
      <c r="S36" s="1"/>
      <c r="T36" s="1"/>
      <c r="U36" s="1"/>
      <c r="V36" s="1" t="s">
        <v>28</v>
      </c>
      <c r="W36" s="1"/>
      <c r="X36" s="1"/>
      <c r="Y36" s="1"/>
      <c r="Z36" s="1" t="s">
        <v>28</v>
      </c>
      <c r="AA36" s="1"/>
      <c r="AB36" s="1"/>
      <c r="AC36" s="1"/>
      <c r="AD36" s="1" t="s">
        <v>28</v>
      </c>
      <c r="AE36" s="1"/>
      <c r="AF36" s="1"/>
      <c r="AG36" s="1"/>
      <c r="AH36" s="1" t="s">
        <v>28</v>
      </c>
      <c r="AI36" s="1"/>
      <c r="AJ36" s="1"/>
      <c r="AK36" s="1"/>
      <c r="AL36" s="1" t="s">
        <v>28</v>
      </c>
      <c r="AM36" s="1"/>
      <c r="AN36" s="1"/>
      <c r="AO36" s="1"/>
    </row>
    <row r="37" spans="2:41" s="4" customFormat="1" ht="12" customHeight="1">
      <c r="B37" s="1" t="s">
        <v>29</v>
      </c>
      <c r="C37" s="1"/>
      <c r="D37" s="1"/>
      <c r="E37" s="1"/>
      <c r="F37" s="1" t="s">
        <v>29</v>
      </c>
      <c r="G37" s="1"/>
      <c r="H37" s="1"/>
      <c r="I37" s="1"/>
      <c r="J37" s="1" t="s">
        <v>29</v>
      </c>
      <c r="K37" s="1"/>
      <c r="L37" s="1"/>
      <c r="M37" s="1"/>
      <c r="N37" s="1" t="s">
        <v>29</v>
      </c>
      <c r="O37" s="1"/>
      <c r="P37" s="1"/>
      <c r="Q37" s="1"/>
      <c r="R37" s="1" t="s">
        <v>29</v>
      </c>
      <c r="S37" s="1"/>
      <c r="T37" s="1"/>
      <c r="U37" s="1"/>
      <c r="V37" s="1" t="s">
        <v>29</v>
      </c>
      <c r="W37" s="1"/>
      <c r="X37" s="1"/>
      <c r="Y37" s="1"/>
      <c r="Z37" s="1" t="s">
        <v>29</v>
      </c>
      <c r="AA37" s="1"/>
      <c r="AB37" s="1"/>
      <c r="AC37" s="1"/>
      <c r="AD37" s="1" t="s">
        <v>29</v>
      </c>
      <c r="AE37" s="1"/>
      <c r="AF37" s="1"/>
      <c r="AG37" s="1"/>
      <c r="AH37" s="1" t="s">
        <v>29</v>
      </c>
      <c r="AI37" s="1"/>
      <c r="AJ37" s="1"/>
      <c r="AK37" s="1"/>
      <c r="AL37" s="1" t="s">
        <v>29</v>
      </c>
      <c r="AM37" s="1"/>
      <c r="AN37" s="1"/>
      <c r="AO37" s="1"/>
    </row>
    <row r="38" spans="2:41" s="4" customFormat="1" ht="12" customHeight="1">
      <c r="B38" s="1" t="s">
        <v>17</v>
      </c>
      <c r="C38" s="26"/>
      <c r="D38" s="26"/>
      <c r="E38" s="26"/>
      <c r="F38" s="1" t="s">
        <v>17</v>
      </c>
      <c r="G38" s="26"/>
      <c r="H38" s="26"/>
      <c r="I38" s="26"/>
      <c r="J38" s="1" t="s">
        <v>17</v>
      </c>
      <c r="K38" s="26"/>
      <c r="L38" s="26"/>
      <c r="M38" s="26"/>
      <c r="N38" s="1" t="s">
        <v>17</v>
      </c>
      <c r="O38" s="26"/>
      <c r="P38" s="26"/>
      <c r="Q38" s="26"/>
      <c r="R38" s="1" t="s">
        <v>17</v>
      </c>
      <c r="S38" s="26"/>
      <c r="T38" s="26"/>
      <c r="U38" s="26"/>
      <c r="V38" s="1" t="s">
        <v>17</v>
      </c>
      <c r="W38" s="26"/>
      <c r="X38" s="26"/>
      <c r="Y38" s="26"/>
      <c r="Z38" s="1" t="s">
        <v>17</v>
      </c>
      <c r="AA38" s="26"/>
      <c r="AB38" s="26"/>
      <c r="AC38" s="26"/>
      <c r="AD38" s="1" t="s">
        <v>17</v>
      </c>
      <c r="AE38" s="26"/>
      <c r="AF38" s="26"/>
      <c r="AG38" s="26"/>
      <c r="AH38" s="1" t="s">
        <v>17</v>
      </c>
      <c r="AI38" s="26"/>
      <c r="AJ38" s="26"/>
      <c r="AK38" s="26"/>
      <c r="AL38" s="1" t="s">
        <v>17</v>
      </c>
      <c r="AM38" s="26"/>
      <c r="AN38" s="26"/>
      <c r="AO38" s="26"/>
    </row>
    <row r="39" spans="2:38" s="4" customFormat="1" ht="12.75">
      <c r="B39" s="1" t="s">
        <v>30</v>
      </c>
      <c r="F39" s="1" t="s">
        <v>30</v>
      </c>
      <c r="J39" s="1" t="s">
        <v>30</v>
      </c>
      <c r="N39" s="1" t="s">
        <v>30</v>
      </c>
      <c r="R39" s="1" t="s">
        <v>30</v>
      </c>
      <c r="V39" s="1" t="s">
        <v>30</v>
      </c>
      <c r="Z39" s="1" t="s">
        <v>30</v>
      </c>
      <c r="AD39" s="1" t="s">
        <v>30</v>
      </c>
      <c r="AH39" s="1" t="s">
        <v>30</v>
      </c>
      <c r="AL39" s="1" t="s">
        <v>30</v>
      </c>
    </row>
    <row r="40" spans="2:38" s="4" customFormat="1" ht="12.75">
      <c r="B40" s="1" t="s">
        <v>18</v>
      </c>
      <c r="F40" s="1" t="s">
        <v>18</v>
      </c>
      <c r="J40" s="1" t="s">
        <v>18</v>
      </c>
      <c r="N40" s="1" t="s">
        <v>18</v>
      </c>
      <c r="R40" s="1" t="s">
        <v>18</v>
      </c>
      <c r="V40" s="1" t="s">
        <v>18</v>
      </c>
      <c r="Z40" s="1" t="s">
        <v>18</v>
      </c>
      <c r="AD40" s="1" t="s">
        <v>18</v>
      </c>
      <c r="AH40" s="1" t="s">
        <v>18</v>
      </c>
      <c r="AL40" s="1" t="s">
        <v>18</v>
      </c>
    </row>
    <row r="41" spans="2:38" s="4" customFormat="1" ht="12.75">
      <c r="B41" s="1" t="s">
        <v>19</v>
      </c>
      <c r="F41" s="1" t="s">
        <v>19</v>
      </c>
      <c r="J41" s="1" t="s">
        <v>19</v>
      </c>
      <c r="N41" s="1" t="s">
        <v>19</v>
      </c>
      <c r="R41" s="1" t="s">
        <v>19</v>
      </c>
      <c r="V41" s="1" t="s">
        <v>19</v>
      </c>
      <c r="Z41" s="1" t="s">
        <v>19</v>
      </c>
      <c r="AD41" s="1" t="s">
        <v>19</v>
      </c>
      <c r="AH41" s="1" t="s">
        <v>19</v>
      </c>
      <c r="AL41" s="1" t="s">
        <v>19</v>
      </c>
    </row>
  </sheetData>
  <sheetProtection/>
  <mergeCells count="71">
    <mergeCell ref="AN10:AO10"/>
    <mergeCell ref="AN19:AO19"/>
    <mergeCell ref="AN21:AO21"/>
    <mergeCell ref="AL1:AO1"/>
    <mergeCell ref="AL2:AL3"/>
    <mergeCell ref="AM2:AM3"/>
    <mergeCell ref="AN2:AO2"/>
    <mergeCell ref="AJ21:AK21"/>
    <mergeCell ref="A1:A2"/>
    <mergeCell ref="T21:U21"/>
    <mergeCell ref="X21:Y21"/>
    <mergeCell ref="AB21:AC21"/>
    <mergeCell ref="AF21:AG21"/>
    <mergeCell ref="D21:E21"/>
    <mergeCell ref="H21:I21"/>
    <mergeCell ref="L21:M21"/>
    <mergeCell ref="P21:Q21"/>
    <mergeCell ref="AJ10:AK10"/>
    <mergeCell ref="D19:E19"/>
    <mergeCell ref="H19:I19"/>
    <mergeCell ref="L19:M19"/>
    <mergeCell ref="P19:Q19"/>
    <mergeCell ref="T19:U19"/>
    <mergeCell ref="X19:Y19"/>
    <mergeCell ref="AB19:AC19"/>
    <mergeCell ref="AF19:AG19"/>
    <mergeCell ref="AJ19:AK19"/>
    <mergeCell ref="B1:E1"/>
    <mergeCell ref="D2:E2"/>
    <mergeCell ref="D10:E10"/>
    <mergeCell ref="H10:I10"/>
    <mergeCell ref="H2:I2"/>
    <mergeCell ref="F1:I1"/>
    <mergeCell ref="AF10:AG10"/>
    <mergeCell ref="Z2:Z3"/>
    <mergeCell ref="B2:B3"/>
    <mergeCell ref="C2:C3"/>
    <mergeCell ref="P10:Q10"/>
    <mergeCell ref="T10:U10"/>
    <mergeCell ref="L10:M10"/>
    <mergeCell ref="F2:F3"/>
    <mergeCell ref="G2:G3"/>
    <mergeCell ref="L2:M2"/>
    <mergeCell ref="X10:Y10"/>
    <mergeCell ref="AB2:AC2"/>
    <mergeCell ref="X2:Y2"/>
    <mergeCell ref="O2:O3"/>
    <mergeCell ref="P2:Q2"/>
    <mergeCell ref="V2:V3"/>
    <mergeCell ref="AB10:AC10"/>
    <mergeCell ref="T2:U2"/>
    <mergeCell ref="R2:R3"/>
    <mergeCell ref="N2:N3"/>
    <mergeCell ref="W2:W3"/>
    <mergeCell ref="S2:S3"/>
    <mergeCell ref="J1:M1"/>
    <mergeCell ref="N1:Q1"/>
    <mergeCell ref="R1:U1"/>
    <mergeCell ref="V1:Y1"/>
    <mergeCell ref="J2:J3"/>
    <mergeCell ref="K2:K3"/>
    <mergeCell ref="AI2:AI3"/>
    <mergeCell ref="AH1:AK1"/>
    <mergeCell ref="AJ2:AK2"/>
    <mergeCell ref="AH2:AH3"/>
    <mergeCell ref="AA2:AA3"/>
    <mergeCell ref="AD2:AD3"/>
    <mergeCell ref="AE2:AE3"/>
    <mergeCell ref="AF2:AG2"/>
    <mergeCell ref="Z1:AC1"/>
    <mergeCell ref="AD1:AG1"/>
  </mergeCells>
  <printOptions horizontalCentered="1" verticalCentered="1"/>
  <pageMargins left="0.63" right="0.7480314960629921" top="0.23" bottom="0.15748031496062992" header="0.2755905511811024" footer="0.15748031496062992"/>
  <pageSetup horizontalDpi="600" verticalDpi="600" orientation="portrait" paperSize="9" scale="95" r:id="rId1"/>
  <colBreaks count="8" manualBreakCount="8">
    <brk id="5" max="65535" man="1"/>
    <brk id="9" max="65535" man="1"/>
    <brk id="13" max="65535" man="1"/>
    <brk id="17" max="65535" man="1"/>
    <brk id="21" max="65535" man="1"/>
    <brk id="25" max="65535" man="1"/>
    <brk id="29" max="65535" man="1"/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140625" defaultRowHeight="12.75"/>
  <cols>
    <col min="1" max="1" width="37.57421875" style="0" customWidth="1"/>
    <col min="2" max="4" width="9.140625" style="0" customWidth="1"/>
    <col min="5" max="5" width="6.8515625" style="0" customWidth="1"/>
    <col min="6" max="6" width="7.00390625" style="0" customWidth="1"/>
    <col min="7" max="8" width="7.7109375" style="0" customWidth="1"/>
    <col min="9" max="11" width="9.1406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140625" style="0" customWidth="1"/>
    <col min="19" max="20" width="6.7109375" style="0" customWidth="1"/>
    <col min="21" max="22" width="7.7109375" style="0" customWidth="1"/>
    <col min="23" max="25" width="9.1406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1406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1406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1406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140625" style="0" customWidth="1"/>
    <col min="54" max="55" width="6.7109375" style="0" customWidth="1"/>
    <col min="56" max="57" width="7.7109375" style="0" customWidth="1"/>
    <col min="58" max="60" width="9.1406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1406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88"/>
      <c r="B1" s="91" t="s">
        <v>38</v>
      </c>
      <c r="C1" s="92"/>
      <c r="D1" s="92"/>
      <c r="E1" s="92"/>
      <c r="F1" s="92"/>
      <c r="G1" s="92"/>
      <c r="H1" s="93"/>
      <c r="I1" s="91" t="s">
        <v>39</v>
      </c>
      <c r="J1" s="92"/>
      <c r="K1" s="92"/>
      <c r="L1" s="92"/>
      <c r="M1" s="92"/>
      <c r="N1" s="92"/>
      <c r="O1" s="93"/>
      <c r="P1" s="91" t="s">
        <v>40</v>
      </c>
      <c r="Q1" s="92"/>
      <c r="R1" s="92"/>
      <c r="S1" s="92"/>
      <c r="T1" s="92"/>
      <c r="U1" s="92"/>
      <c r="V1" s="93"/>
      <c r="W1" s="91" t="s">
        <v>41</v>
      </c>
      <c r="X1" s="92"/>
      <c r="Y1" s="92"/>
      <c r="Z1" s="92"/>
      <c r="AA1" s="92"/>
      <c r="AB1" s="92"/>
      <c r="AC1" s="93"/>
      <c r="AD1" s="91" t="s">
        <v>42</v>
      </c>
      <c r="AE1" s="92"/>
      <c r="AF1" s="92"/>
      <c r="AG1" s="92"/>
      <c r="AH1" s="92"/>
      <c r="AI1" s="92"/>
      <c r="AJ1" s="93"/>
      <c r="AK1" s="91" t="s">
        <v>43</v>
      </c>
      <c r="AL1" s="92"/>
      <c r="AM1" s="92"/>
      <c r="AN1" s="92"/>
      <c r="AO1" s="92"/>
      <c r="AP1" s="92"/>
      <c r="AQ1" s="93"/>
      <c r="AR1" s="91" t="s">
        <v>44</v>
      </c>
      <c r="AS1" s="92"/>
      <c r="AT1" s="92"/>
      <c r="AU1" s="92"/>
      <c r="AV1" s="92"/>
      <c r="AW1" s="92"/>
      <c r="AX1" s="93"/>
      <c r="AY1" s="91" t="s">
        <v>45</v>
      </c>
      <c r="AZ1" s="92"/>
      <c r="BA1" s="92"/>
      <c r="BB1" s="92"/>
      <c r="BC1" s="92"/>
      <c r="BD1" s="92"/>
      <c r="BE1" s="93"/>
      <c r="BF1" s="91" t="s">
        <v>46</v>
      </c>
      <c r="BG1" s="92"/>
      <c r="BH1" s="92"/>
      <c r="BI1" s="92"/>
      <c r="BJ1" s="92"/>
      <c r="BK1" s="92"/>
      <c r="BL1" s="93"/>
      <c r="BM1" s="91" t="s">
        <v>50</v>
      </c>
      <c r="BN1" s="92"/>
      <c r="BO1" s="92"/>
      <c r="BP1" s="92"/>
      <c r="BQ1" s="92"/>
      <c r="BR1" s="92"/>
      <c r="BS1" s="93"/>
    </row>
    <row r="2" spans="1:71" ht="26.25" customHeight="1">
      <c r="A2" s="89"/>
      <c r="B2" s="82" t="s">
        <v>74</v>
      </c>
      <c r="C2" s="95" t="s">
        <v>67</v>
      </c>
      <c r="D2" s="75" t="s">
        <v>75</v>
      </c>
      <c r="E2" s="98" t="s">
        <v>5</v>
      </c>
      <c r="F2" s="99"/>
      <c r="G2" s="98" t="s">
        <v>6</v>
      </c>
      <c r="H2" s="100"/>
      <c r="I2" s="82" t="s">
        <v>74</v>
      </c>
      <c r="J2" s="95" t="s">
        <v>67</v>
      </c>
      <c r="K2" s="75" t="s">
        <v>75</v>
      </c>
      <c r="L2" s="98" t="s">
        <v>5</v>
      </c>
      <c r="M2" s="99"/>
      <c r="N2" s="98" t="s">
        <v>6</v>
      </c>
      <c r="O2" s="100"/>
      <c r="P2" s="82" t="s">
        <v>74</v>
      </c>
      <c r="Q2" s="95" t="s">
        <v>67</v>
      </c>
      <c r="R2" s="75" t="s">
        <v>75</v>
      </c>
      <c r="S2" s="98" t="s">
        <v>5</v>
      </c>
      <c r="T2" s="99"/>
      <c r="U2" s="98" t="s">
        <v>6</v>
      </c>
      <c r="V2" s="100"/>
      <c r="W2" s="82" t="s">
        <v>74</v>
      </c>
      <c r="X2" s="95" t="s">
        <v>67</v>
      </c>
      <c r="Y2" s="75" t="s">
        <v>75</v>
      </c>
      <c r="Z2" s="98" t="s">
        <v>5</v>
      </c>
      <c r="AA2" s="99"/>
      <c r="AB2" s="98" t="s">
        <v>6</v>
      </c>
      <c r="AC2" s="100"/>
      <c r="AD2" s="82" t="s">
        <v>74</v>
      </c>
      <c r="AE2" s="95" t="s">
        <v>67</v>
      </c>
      <c r="AF2" s="75" t="s">
        <v>75</v>
      </c>
      <c r="AG2" s="98" t="s">
        <v>5</v>
      </c>
      <c r="AH2" s="99"/>
      <c r="AI2" s="98" t="s">
        <v>6</v>
      </c>
      <c r="AJ2" s="100"/>
      <c r="AK2" s="82" t="s">
        <v>74</v>
      </c>
      <c r="AL2" s="95" t="s">
        <v>67</v>
      </c>
      <c r="AM2" s="75" t="s">
        <v>75</v>
      </c>
      <c r="AN2" s="98" t="s">
        <v>5</v>
      </c>
      <c r="AO2" s="99"/>
      <c r="AP2" s="98" t="s">
        <v>6</v>
      </c>
      <c r="AQ2" s="100"/>
      <c r="AR2" s="82" t="s">
        <v>74</v>
      </c>
      <c r="AS2" s="95" t="s">
        <v>67</v>
      </c>
      <c r="AT2" s="75" t="s">
        <v>75</v>
      </c>
      <c r="AU2" s="98" t="s">
        <v>5</v>
      </c>
      <c r="AV2" s="99"/>
      <c r="AW2" s="98" t="s">
        <v>6</v>
      </c>
      <c r="AX2" s="100"/>
      <c r="AY2" s="82" t="s">
        <v>74</v>
      </c>
      <c r="AZ2" s="95" t="s">
        <v>67</v>
      </c>
      <c r="BA2" s="75" t="s">
        <v>75</v>
      </c>
      <c r="BB2" s="98" t="s">
        <v>5</v>
      </c>
      <c r="BC2" s="99"/>
      <c r="BD2" s="98" t="s">
        <v>6</v>
      </c>
      <c r="BE2" s="100"/>
      <c r="BF2" s="82" t="s">
        <v>74</v>
      </c>
      <c r="BG2" s="95" t="s">
        <v>67</v>
      </c>
      <c r="BH2" s="75" t="s">
        <v>75</v>
      </c>
      <c r="BI2" s="98" t="s">
        <v>5</v>
      </c>
      <c r="BJ2" s="99"/>
      <c r="BK2" s="98" t="s">
        <v>6</v>
      </c>
      <c r="BL2" s="100"/>
      <c r="BM2" s="82" t="s">
        <v>74</v>
      </c>
      <c r="BN2" s="95" t="s">
        <v>67</v>
      </c>
      <c r="BO2" s="75" t="s">
        <v>75</v>
      </c>
      <c r="BP2" s="98" t="s">
        <v>5</v>
      </c>
      <c r="BQ2" s="99"/>
      <c r="BR2" s="98" t="s">
        <v>6</v>
      </c>
      <c r="BS2" s="100"/>
    </row>
    <row r="3" spans="1:71" ht="12" customHeight="1">
      <c r="A3" s="90"/>
      <c r="B3" s="94"/>
      <c r="C3" s="96"/>
      <c r="D3" s="97"/>
      <c r="E3" s="5" t="s">
        <v>7</v>
      </c>
      <c r="F3" s="5" t="s">
        <v>8</v>
      </c>
      <c r="G3" s="5" t="s">
        <v>7</v>
      </c>
      <c r="H3" s="6" t="s">
        <v>8</v>
      </c>
      <c r="I3" s="94"/>
      <c r="J3" s="96"/>
      <c r="K3" s="97"/>
      <c r="L3" s="5" t="s">
        <v>7</v>
      </c>
      <c r="M3" s="5" t="s">
        <v>8</v>
      </c>
      <c r="N3" s="5" t="s">
        <v>7</v>
      </c>
      <c r="O3" s="6" t="s">
        <v>8</v>
      </c>
      <c r="P3" s="94"/>
      <c r="Q3" s="96"/>
      <c r="R3" s="97"/>
      <c r="S3" s="5" t="s">
        <v>7</v>
      </c>
      <c r="T3" s="5" t="s">
        <v>8</v>
      </c>
      <c r="U3" s="5" t="s">
        <v>7</v>
      </c>
      <c r="V3" s="6" t="s">
        <v>8</v>
      </c>
      <c r="W3" s="94"/>
      <c r="X3" s="96"/>
      <c r="Y3" s="97"/>
      <c r="Z3" s="5" t="s">
        <v>7</v>
      </c>
      <c r="AA3" s="5" t="s">
        <v>8</v>
      </c>
      <c r="AB3" s="5" t="s">
        <v>7</v>
      </c>
      <c r="AC3" s="6" t="s">
        <v>8</v>
      </c>
      <c r="AD3" s="94"/>
      <c r="AE3" s="96"/>
      <c r="AF3" s="97"/>
      <c r="AG3" s="5" t="s">
        <v>7</v>
      </c>
      <c r="AH3" s="5" t="s">
        <v>8</v>
      </c>
      <c r="AI3" s="5" t="s">
        <v>7</v>
      </c>
      <c r="AJ3" s="6" t="s">
        <v>8</v>
      </c>
      <c r="AK3" s="94"/>
      <c r="AL3" s="96"/>
      <c r="AM3" s="97"/>
      <c r="AN3" s="5" t="s">
        <v>7</v>
      </c>
      <c r="AO3" s="5" t="s">
        <v>8</v>
      </c>
      <c r="AP3" s="5" t="s">
        <v>7</v>
      </c>
      <c r="AQ3" s="6" t="s">
        <v>8</v>
      </c>
      <c r="AR3" s="94"/>
      <c r="AS3" s="96"/>
      <c r="AT3" s="97"/>
      <c r="AU3" s="5" t="s">
        <v>7</v>
      </c>
      <c r="AV3" s="5" t="s">
        <v>8</v>
      </c>
      <c r="AW3" s="5" t="s">
        <v>7</v>
      </c>
      <c r="AX3" s="6" t="s">
        <v>8</v>
      </c>
      <c r="AY3" s="94"/>
      <c r="AZ3" s="96"/>
      <c r="BA3" s="97"/>
      <c r="BB3" s="5" t="s">
        <v>7</v>
      </c>
      <c r="BC3" s="5" t="s">
        <v>8</v>
      </c>
      <c r="BD3" s="5" t="s">
        <v>7</v>
      </c>
      <c r="BE3" s="6" t="s">
        <v>8</v>
      </c>
      <c r="BF3" s="94"/>
      <c r="BG3" s="96"/>
      <c r="BH3" s="97"/>
      <c r="BI3" s="5" t="s">
        <v>7</v>
      </c>
      <c r="BJ3" s="5" t="s">
        <v>8</v>
      </c>
      <c r="BK3" s="5" t="s">
        <v>7</v>
      </c>
      <c r="BL3" s="6" t="s">
        <v>8</v>
      </c>
      <c r="BM3" s="94"/>
      <c r="BN3" s="96"/>
      <c r="BO3" s="97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4">
        <v>8373</v>
      </c>
      <c r="C4" s="34">
        <v>6455</v>
      </c>
      <c r="D4" s="35">
        <v>5607</v>
      </c>
      <c r="E4" s="34">
        <v>-848</v>
      </c>
      <c r="F4" s="36">
        <v>-13.13710302091402</v>
      </c>
      <c r="G4" s="34">
        <v>-2766</v>
      </c>
      <c r="H4" s="37">
        <v>-33.0347545682551</v>
      </c>
      <c r="I4" s="33">
        <v>3455</v>
      </c>
      <c r="J4" s="34">
        <v>4704</v>
      </c>
      <c r="K4" s="35">
        <v>3969</v>
      </c>
      <c r="L4" s="34">
        <v>-735</v>
      </c>
      <c r="M4" s="36">
        <v>-15.625</v>
      </c>
      <c r="N4" s="34">
        <v>514</v>
      </c>
      <c r="O4" s="37">
        <v>14.876989869753979</v>
      </c>
      <c r="P4" s="33">
        <v>3189</v>
      </c>
      <c r="Q4" s="34">
        <v>3964</v>
      </c>
      <c r="R4" s="35">
        <v>3438</v>
      </c>
      <c r="S4" s="34">
        <v>-526</v>
      </c>
      <c r="T4" s="36">
        <v>-13.269424823410697</v>
      </c>
      <c r="U4" s="34">
        <v>249</v>
      </c>
      <c r="V4" s="37">
        <v>7.808090310442145</v>
      </c>
      <c r="W4" s="33">
        <v>1808</v>
      </c>
      <c r="X4" s="34">
        <v>1961</v>
      </c>
      <c r="Y4" s="35">
        <v>1598</v>
      </c>
      <c r="Z4" s="34">
        <v>-363</v>
      </c>
      <c r="AA4" s="36">
        <v>-18.51096379398266</v>
      </c>
      <c r="AB4" s="34">
        <v>-210</v>
      </c>
      <c r="AC4" s="37">
        <v>-11.61504424778761</v>
      </c>
      <c r="AD4" s="33">
        <v>1238</v>
      </c>
      <c r="AE4" s="34">
        <v>1504</v>
      </c>
      <c r="AF4" s="35">
        <v>1233</v>
      </c>
      <c r="AG4" s="34">
        <v>-271</v>
      </c>
      <c r="AH4" s="36">
        <v>-18.018617021276594</v>
      </c>
      <c r="AI4" s="34">
        <v>-5</v>
      </c>
      <c r="AJ4" s="37">
        <v>-0.40387722132471726</v>
      </c>
      <c r="AK4" s="33">
        <v>2616</v>
      </c>
      <c r="AL4" s="34">
        <v>2685</v>
      </c>
      <c r="AM4" s="35">
        <v>2299</v>
      </c>
      <c r="AN4" s="34">
        <v>-386</v>
      </c>
      <c r="AO4" s="36">
        <v>-14.376163873370576</v>
      </c>
      <c r="AP4" s="34">
        <v>-317</v>
      </c>
      <c r="AQ4" s="37">
        <v>-12.117737003058105</v>
      </c>
      <c r="AR4" s="33">
        <v>1435</v>
      </c>
      <c r="AS4" s="34">
        <v>3187</v>
      </c>
      <c r="AT4" s="35">
        <v>2789</v>
      </c>
      <c r="AU4" s="34">
        <v>-398</v>
      </c>
      <c r="AV4" s="36">
        <v>-12.48823344838406</v>
      </c>
      <c r="AW4" s="34">
        <v>1354</v>
      </c>
      <c r="AX4" s="37">
        <v>94.35540069686411</v>
      </c>
      <c r="AY4" s="33">
        <v>1786</v>
      </c>
      <c r="AZ4" s="34">
        <v>2354</v>
      </c>
      <c r="BA4" s="35">
        <v>1236</v>
      </c>
      <c r="BB4" s="34">
        <v>-1118</v>
      </c>
      <c r="BC4" s="36">
        <v>-47.493627867459644</v>
      </c>
      <c r="BD4" s="34">
        <v>-550</v>
      </c>
      <c r="BE4" s="37">
        <v>-30.79507278835386</v>
      </c>
      <c r="BF4" s="33">
        <v>23900</v>
      </c>
      <c r="BG4" s="34">
        <v>26814</v>
      </c>
      <c r="BH4" s="35">
        <v>22169</v>
      </c>
      <c r="BI4" s="34">
        <v>-4645</v>
      </c>
      <c r="BJ4" s="36">
        <v>-17.323040202879092</v>
      </c>
      <c r="BK4" s="34">
        <v>-1731</v>
      </c>
      <c r="BL4" s="37">
        <v>-7.242677824267782</v>
      </c>
      <c r="BM4" s="33">
        <v>497001</v>
      </c>
      <c r="BN4" s="34">
        <v>514356</v>
      </c>
      <c r="BO4" s="35">
        <v>438571</v>
      </c>
      <c r="BP4" s="34">
        <v>-75785</v>
      </c>
      <c r="BQ4" s="36">
        <v>-14.733958581216122</v>
      </c>
      <c r="BR4" s="34">
        <v>-58430</v>
      </c>
      <c r="BS4" s="37">
        <v>-11.756515580451548</v>
      </c>
    </row>
    <row r="5" spans="1:71" ht="12.75">
      <c r="A5" s="69" t="s">
        <v>0</v>
      </c>
      <c r="B5" s="39">
        <v>3898</v>
      </c>
      <c r="C5" s="39">
        <v>3148</v>
      </c>
      <c r="D5" s="35">
        <v>2695</v>
      </c>
      <c r="E5" s="40">
        <v>-453</v>
      </c>
      <c r="F5" s="41">
        <v>-14.390088945362134</v>
      </c>
      <c r="G5" s="40">
        <v>-1203</v>
      </c>
      <c r="H5" s="42">
        <v>-30.86198050282196</v>
      </c>
      <c r="I5" s="38">
        <v>1627</v>
      </c>
      <c r="J5" s="39">
        <v>2408</v>
      </c>
      <c r="K5" s="35">
        <v>1973</v>
      </c>
      <c r="L5" s="40">
        <v>-435</v>
      </c>
      <c r="M5" s="41">
        <v>-18.064784053156146</v>
      </c>
      <c r="N5" s="40">
        <v>346</v>
      </c>
      <c r="O5" s="42">
        <v>21.266133988936694</v>
      </c>
      <c r="P5" s="38">
        <v>1374</v>
      </c>
      <c r="Q5" s="39">
        <v>1874</v>
      </c>
      <c r="R5" s="35">
        <v>1580</v>
      </c>
      <c r="S5" s="40">
        <v>-294</v>
      </c>
      <c r="T5" s="41">
        <v>-15.688367129135539</v>
      </c>
      <c r="U5" s="40">
        <v>206</v>
      </c>
      <c r="V5" s="42">
        <v>14.992721979621543</v>
      </c>
      <c r="W5" s="38">
        <v>733</v>
      </c>
      <c r="X5" s="39">
        <v>902</v>
      </c>
      <c r="Y5" s="35">
        <v>650</v>
      </c>
      <c r="Z5" s="40">
        <v>-252</v>
      </c>
      <c r="AA5" s="41">
        <v>-27.93791574279379</v>
      </c>
      <c r="AB5" s="40">
        <v>-83</v>
      </c>
      <c r="AC5" s="42">
        <v>-11.323328785811732</v>
      </c>
      <c r="AD5" s="38">
        <v>593</v>
      </c>
      <c r="AE5" s="39">
        <v>795</v>
      </c>
      <c r="AF5" s="35">
        <v>625</v>
      </c>
      <c r="AG5" s="40">
        <v>-170</v>
      </c>
      <c r="AH5" s="41">
        <v>-21.38364779874214</v>
      </c>
      <c r="AI5" s="40">
        <v>32</v>
      </c>
      <c r="AJ5" s="42">
        <v>5.396290050590219</v>
      </c>
      <c r="AK5" s="38">
        <v>1095</v>
      </c>
      <c r="AL5" s="39">
        <v>1251</v>
      </c>
      <c r="AM5" s="35">
        <v>1090</v>
      </c>
      <c r="AN5" s="40">
        <v>-161</v>
      </c>
      <c r="AO5" s="41">
        <v>-12.86970423661071</v>
      </c>
      <c r="AP5" s="40">
        <v>-5</v>
      </c>
      <c r="AQ5" s="42">
        <v>-0.45662100456621</v>
      </c>
      <c r="AR5" s="38">
        <v>650</v>
      </c>
      <c r="AS5" s="39">
        <v>1540</v>
      </c>
      <c r="AT5" s="35">
        <v>1304</v>
      </c>
      <c r="AU5" s="40">
        <v>-236</v>
      </c>
      <c r="AV5" s="41">
        <v>-15.324675324675324</v>
      </c>
      <c r="AW5" s="40">
        <v>654</v>
      </c>
      <c r="AX5" s="42">
        <v>100.61538461538461</v>
      </c>
      <c r="AY5" s="38">
        <v>861</v>
      </c>
      <c r="AZ5" s="39">
        <v>1168</v>
      </c>
      <c r="BA5" s="35">
        <v>628</v>
      </c>
      <c r="BB5" s="40">
        <v>-540</v>
      </c>
      <c r="BC5" s="41">
        <v>-46.23287671232877</v>
      </c>
      <c r="BD5" s="40">
        <v>-233</v>
      </c>
      <c r="BE5" s="42">
        <v>-27.06155632984901</v>
      </c>
      <c r="BF5" s="38">
        <v>10831</v>
      </c>
      <c r="BG5" s="39">
        <v>13086</v>
      </c>
      <c r="BH5" s="35">
        <v>10545</v>
      </c>
      <c r="BI5" s="40">
        <v>-2541</v>
      </c>
      <c r="BJ5" s="41">
        <v>-19.41769830353049</v>
      </c>
      <c r="BK5" s="40">
        <v>-286</v>
      </c>
      <c r="BL5" s="42">
        <v>-2.6405687378820053</v>
      </c>
      <c r="BM5" s="38">
        <v>244199</v>
      </c>
      <c r="BN5" s="39">
        <v>263750</v>
      </c>
      <c r="BO5" s="35">
        <v>219421</v>
      </c>
      <c r="BP5" s="40">
        <v>-44329</v>
      </c>
      <c r="BQ5" s="41">
        <v>-16.807203791469195</v>
      </c>
      <c r="BR5" s="40">
        <v>-24778</v>
      </c>
      <c r="BS5" s="42">
        <v>-10.146642697144543</v>
      </c>
    </row>
    <row r="6" spans="1:71" ht="12.75">
      <c r="A6" s="69" t="s">
        <v>1</v>
      </c>
      <c r="B6" s="39">
        <v>4475</v>
      </c>
      <c r="C6" s="39">
        <v>3307</v>
      </c>
      <c r="D6" s="35">
        <v>2912</v>
      </c>
      <c r="E6" s="40">
        <v>-395</v>
      </c>
      <c r="F6" s="41">
        <v>-11.94436044753553</v>
      </c>
      <c r="G6" s="40">
        <v>-1563</v>
      </c>
      <c r="H6" s="42">
        <v>-34.927374301675975</v>
      </c>
      <c r="I6" s="38">
        <v>1828</v>
      </c>
      <c r="J6" s="39">
        <v>2296</v>
      </c>
      <c r="K6" s="35">
        <v>1996</v>
      </c>
      <c r="L6" s="40">
        <v>-300</v>
      </c>
      <c r="M6" s="41">
        <v>-13.066202090592336</v>
      </c>
      <c r="N6" s="40">
        <v>168</v>
      </c>
      <c r="O6" s="42">
        <v>9.190371991247265</v>
      </c>
      <c r="P6" s="38">
        <v>1815</v>
      </c>
      <c r="Q6" s="39">
        <v>2090</v>
      </c>
      <c r="R6" s="35">
        <v>1858</v>
      </c>
      <c r="S6" s="40">
        <v>-232</v>
      </c>
      <c r="T6" s="41">
        <v>-11.10047846889952</v>
      </c>
      <c r="U6" s="40">
        <v>43</v>
      </c>
      <c r="V6" s="42">
        <v>2.369146005509642</v>
      </c>
      <c r="W6" s="38">
        <v>1075</v>
      </c>
      <c r="X6" s="39">
        <v>1059</v>
      </c>
      <c r="Y6" s="35">
        <v>948</v>
      </c>
      <c r="Z6" s="40">
        <v>-111</v>
      </c>
      <c r="AA6" s="41">
        <v>-10.48158640226629</v>
      </c>
      <c r="AB6" s="40">
        <v>-127</v>
      </c>
      <c r="AC6" s="42">
        <v>-11.813953488372093</v>
      </c>
      <c r="AD6" s="38">
        <v>645</v>
      </c>
      <c r="AE6" s="39">
        <v>709</v>
      </c>
      <c r="AF6" s="35">
        <v>608</v>
      </c>
      <c r="AG6" s="40">
        <v>-101</v>
      </c>
      <c r="AH6" s="41">
        <v>-14.245416078984485</v>
      </c>
      <c r="AI6" s="40">
        <v>-37</v>
      </c>
      <c r="AJ6" s="42">
        <v>-5.736434108527131</v>
      </c>
      <c r="AK6" s="38">
        <v>1521</v>
      </c>
      <c r="AL6" s="39">
        <v>1434</v>
      </c>
      <c r="AM6" s="35">
        <v>1209</v>
      </c>
      <c r="AN6" s="40">
        <v>-225</v>
      </c>
      <c r="AO6" s="41">
        <v>-15.690376569037657</v>
      </c>
      <c r="AP6" s="40">
        <v>-312</v>
      </c>
      <c r="AQ6" s="42">
        <v>-20.51282051282051</v>
      </c>
      <c r="AR6" s="38">
        <v>785</v>
      </c>
      <c r="AS6" s="39">
        <v>1647</v>
      </c>
      <c r="AT6" s="35">
        <v>1485</v>
      </c>
      <c r="AU6" s="40">
        <v>-162</v>
      </c>
      <c r="AV6" s="41">
        <v>-9.836065573770492</v>
      </c>
      <c r="AW6" s="40">
        <v>700</v>
      </c>
      <c r="AX6" s="42">
        <v>89.171974522293</v>
      </c>
      <c r="AY6" s="38">
        <v>925</v>
      </c>
      <c r="AZ6" s="39">
        <v>1186</v>
      </c>
      <c r="BA6" s="35">
        <v>608</v>
      </c>
      <c r="BB6" s="40">
        <v>-578</v>
      </c>
      <c r="BC6" s="41">
        <v>-48.735244519392914</v>
      </c>
      <c r="BD6" s="40">
        <v>-317</v>
      </c>
      <c r="BE6" s="42">
        <v>-34.27027027027027</v>
      </c>
      <c r="BF6" s="38">
        <v>13069</v>
      </c>
      <c r="BG6" s="39">
        <v>13728</v>
      </c>
      <c r="BH6" s="35">
        <v>11624</v>
      </c>
      <c r="BI6" s="40">
        <v>-2104</v>
      </c>
      <c r="BJ6" s="41">
        <v>-15.326340326340326</v>
      </c>
      <c r="BK6" s="40">
        <v>-1445</v>
      </c>
      <c r="BL6" s="42">
        <v>-11.056699058841533</v>
      </c>
      <c r="BM6" s="38">
        <v>252802</v>
      </c>
      <c r="BN6" s="39">
        <v>250606</v>
      </c>
      <c r="BO6" s="35">
        <v>219150</v>
      </c>
      <c r="BP6" s="40">
        <v>-31456</v>
      </c>
      <c r="BQ6" s="41">
        <v>-12.55197401498767</v>
      </c>
      <c r="BR6" s="40">
        <v>-33652</v>
      </c>
      <c r="BS6" s="42">
        <v>-13.31160354744029</v>
      </c>
    </row>
    <row r="7" spans="1:71" ht="12.75">
      <c r="A7" s="69" t="s">
        <v>23</v>
      </c>
      <c r="B7" s="39">
        <v>6655</v>
      </c>
      <c r="C7" s="39">
        <v>5037</v>
      </c>
      <c r="D7" s="35">
        <v>4329</v>
      </c>
      <c r="E7" s="40">
        <v>-708</v>
      </c>
      <c r="F7" s="41">
        <v>-14.05598570577725</v>
      </c>
      <c r="G7" s="40">
        <v>-2326</v>
      </c>
      <c r="H7" s="42">
        <v>-34.951164537941395</v>
      </c>
      <c r="I7" s="38">
        <v>3040</v>
      </c>
      <c r="J7" s="39">
        <v>4243</v>
      </c>
      <c r="K7" s="35">
        <v>3583</v>
      </c>
      <c r="L7" s="40">
        <v>-660</v>
      </c>
      <c r="M7" s="41">
        <v>-15.555031817110535</v>
      </c>
      <c r="N7" s="40">
        <v>543</v>
      </c>
      <c r="O7" s="42">
        <v>17.861842105263158</v>
      </c>
      <c r="P7" s="38">
        <v>2878</v>
      </c>
      <c r="Q7" s="39">
        <v>3614</v>
      </c>
      <c r="R7" s="35">
        <v>3132</v>
      </c>
      <c r="S7" s="40">
        <v>-482</v>
      </c>
      <c r="T7" s="41">
        <v>-13.337022689540676</v>
      </c>
      <c r="U7" s="40">
        <v>254</v>
      </c>
      <c r="V7" s="42">
        <v>8.825573314801947</v>
      </c>
      <c r="W7" s="38">
        <v>1578</v>
      </c>
      <c r="X7" s="39">
        <v>1753</v>
      </c>
      <c r="Y7" s="35">
        <v>1407</v>
      </c>
      <c r="Z7" s="40">
        <v>-346</v>
      </c>
      <c r="AA7" s="41">
        <v>-19.737592698231605</v>
      </c>
      <c r="AB7" s="40">
        <v>-171</v>
      </c>
      <c r="AC7" s="42">
        <v>-10.836501901140684</v>
      </c>
      <c r="AD7" s="38">
        <v>1094</v>
      </c>
      <c r="AE7" s="39">
        <v>1362</v>
      </c>
      <c r="AF7" s="35">
        <v>1109</v>
      </c>
      <c r="AG7" s="40">
        <v>-253</v>
      </c>
      <c r="AH7" s="41">
        <v>-18.57562408223201</v>
      </c>
      <c r="AI7" s="40">
        <v>15</v>
      </c>
      <c r="AJ7" s="42">
        <v>1.3711151736745886</v>
      </c>
      <c r="AK7" s="38">
        <v>2355</v>
      </c>
      <c r="AL7" s="39">
        <v>2413</v>
      </c>
      <c r="AM7" s="35">
        <v>2063</v>
      </c>
      <c r="AN7" s="40">
        <v>-350</v>
      </c>
      <c r="AO7" s="41">
        <v>-14.504765851636966</v>
      </c>
      <c r="AP7" s="40">
        <v>-292</v>
      </c>
      <c r="AQ7" s="42">
        <v>-12.399150743099788</v>
      </c>
      <c r="AR7" s="38">
        <v>1301</v>
      </c>
      <c r="AS7" s="39">
        <v>2926</v>
      </c>
      <c r="AT7" s="35">
        <v>2561</v>
      </c>
      <c r="AU7" s="40">
        <v>-365</v>
      </c>
      <c r="AV7" s="41">
        <v>-12.474367737525633</v>
      </c>
      <c r="AW7" s="40">
        <v>1260</v>
      </c>
      <c r="AX7" s="42">
        <v>96.84857801691007</v>
      </c>
      <c r="AY7" s="38">
        <v>1615</v>
      </c>
      <c r="AZ7" s="39">
        <v>2174</v>
      </c>
      <c r="BA7" s="35">
        <v>1136</v>
      </c>
      <c r="BB7" s="40">
        <v>-1038</v>
      </c>
      <c r="BC7" s="41">
        <v>-47.74609015639374</v>
      </c>
      <c r="BD7" s="40">
        <v>-479</v>
      </c>
      <c r="BE7" s="42">
        <v>-29.659442724458206</v>
      </c>
      <c r="BF7" s="38">
        <v>20516</v>
      </c>
      <c r="BG7" s="39">
        <v>23522</v>
      </c>
      <c r="BH7" s="35">
        <v>19320</v>
      </c>
      <c r="BI7" s="40">
        <v>-4202</v>
      </c>
      <c r="BJ7" s="41">
        <v>-17.864127200068022</v>
      </c>
      <c r="BK7" s="40">
        <v>-1196</v>
      </c>
      <c r="BL7" s="42">
        <v>-5.829596412556054</v>
      </c>
      <c r="BM7" s="38">
        <v>408048</v>
      </c>
      <c r="BN7" s="39">
        <v>432485</v>
      </c>
      <c r="BO7" s="35">
        <v>363879</v>
      </c>
      <c r="BP7" s="40">
        <v>-68606</v>
      </c>
      <c r="BQ7" s="41">
        <v>-15.8632091286403</v>
      </c>
      <c r="BR7" s="40">
        <v>-44169</v>
      </c>
      <c r="BS7" s="42">
        <v>-10.824461828020233</v>
      </c>
    </row>
    <row r="8" spans="1:71" ht="12.75">
      <c r="A8" s="69" t="s">
        <v>24</v>
      </c>
      <c r="B8" s="39">
        <v>1718</v>
      </c>
      <c r="C8" s="39">
        <v>1418</v>
      </c>
      <c r="D8" s="35">
        <v>1278</v>
      </c>
      <c r="E8" s="40">
        <v>-140</v>
      </c>
      <c r="F8" s="41">
        <v>-9.873060648801129</v>
      </c>
      <c r="G8" s="40">
        <v>-440</v>
      </c>
      <c r="H8" s="42">
        <v>-25.611175785797442</v>
      </c>
      <c r="I8" s="38">
        <v>415</v>
      </c>
      <c r="J8" s="39">
        <v>461</v>
      </c>
      <c r="K8" s="35">
        <v>386</v>
      </c>
      <c r="L8" s="40">
        <v>-75</v>
      </c>
      <c r="M8" s="41">
        <v>-16.268980477223426</v>
      </c>
      <c r="N8" s="40">
        <v>-29</v>
      </c>
      <c r="O8" s="42">
        <v>-6.987951807228916</v>
      </c>
      <c r="P8" s="38">
        <v>311</v>
      </c>
      <c r="Q8" s="39">
        <v>350</v>
      </c>
      <c r="R8" s="35">
        <v>306</v>
      </c>
      <c r="S8" s="40">
        <v>-44</v>
      </c>
      <c r="T8" s="41">
        <v>-12.571428571428573</v>
      </c>
      <c r="U8" s="40">
        <v>-5</v>
      </c>
      <c r="V8" s="42">
        <v>-1.607717041800643</v>
      </c>
      <c r="W8" s="38">
        <v>230</v>
      </c>
      <c r="X8" s="39">
        <v>208</v>
      </c>
      <c r="Y8" s="35">
        <v>191</v>
      </c>
      <c r="Z8" s="40">
        <v>-17</v>
      </c>
      <c r="AA8" s="41">
        <v>-8.173076923076923</v>
      </c>
      <c r="AB8" s="40">
        <v>-39</v>
      </c>
      <c r="AC8" s="42">
        <v>-16.956521739130434</v>
      </c>
      <c r="AD8" s="38">
        <v>144</v>
      </c>
      <c r="AE8" s="39">
        <v>142</v>
      </c>
      <c r="AF8" s="35">
        <v>124</v>
      </c>
      <c r="AG8" s="40">
        <v>-18</v>
      </c>
      <c r="AH8" s="41">
        <v>-12.676056338028168</v>
      </c>
      <c r="AI8" s="40">
        <v>-20</v>
      </c>
      <c r="AJ8" s="42">
        <v>-13.88888888888889</v>
      </c>
      <c r="AK8" s="38">
        <v>261</v>
      </c>
      <c r="AL8" s="39">
        <v>272</v>
      </c>
      <c r="AM8" s="35">
        <v>236</v>
      </c>
      <c r="AN8" s="40">
        <v>-36</v>
      </c>
      <c r="AO8" s="41">
        <v>-13.23529411764706</v>
      </c>
      <c r="AP8" s="40">
        <v>-25</v>
      </c>
      <c r="AQ8" s="42">
        <v>-9.578544061302683</v>
      </c>
      <c r="AR8" s="38">
        <v>134</v>
      </c>
      <c r="AS8" s="39">
        <v>261</v>
      </c>
      <c r="AT8" s="35">
        <v>228</v>
      </c>
      <c r="AU8" s="40">
        <v>-33</v>
      </c>
      <c r="AV8" s="41">
        <v>-12.643678160919542</v>
      </c>
      <c r="AW8" s="40">
        <v>94</v>
      </c>
      <c r="AX8" s="42">
        <v>70.1492537313433</v>
      </c>
      <c r="AY8" s="38">
        <v>171</v>
      </c>
      <c r="AZ8" s="39">
        <v>180</v>
      </c>
      <c r="BA8" s="35">
        <v>100</v>
      </c>
      <c r="BB8" s="40">
        <v>-80</v>
      </c>
      <c r="BC8" s="41">
        <v>-44.44444444444444</v>
      </c>
      <c r="BD8" s="40">
        <v>-71</v>
      </c>
      <c r="BE8" s="42">
        <v>-41.52046783625731</v>
      </c>
      <c r="BF8" s="38">
        <v>3384</v>
      </c>
      <c r="BG8" s="39">
        <v>3292</v>
      </c>
      <c r="BH8" s="35">
        <v>2849</v>
      </c>
      <c r="BI8" s="40">
        <v>-443</v>
      </c>
      <c r="BJ8" s="41">
        <v>-13.456865127582018</v>
      </c>
      <c r="BK8" s="40">
        <v>-535</v>
      </c>
      <c r="BL8" s="42">
        <v>-15.809692671394798</v>
      </c>
      <c r="BM8" s="38">
        <v>88953</v>
      </c>
      <c r="BN8" s="39">
        <v>81871</v>
      </c>
      <c r="BO8" s="35">
        <v>74692</v>
      </c>
      <c r="BP8" s="40">
        <v>-7179</v>
      </c>
      <c r="BQ8" s="41">
        <v>-8.768672667977672</v>
      </c>
      <c r="BR8" s="40">
        <v>-14261</v>
      </c>
      <c r="BS8" s="42">
        <v>-16.03206187537239</v>
      </c>
    </row>
    <row r="9" spans="1:71" ht="12.75">
      <c r="A9" s="68" t="s">
        <v>22</v>
      </c>
      <c r="B9" s="34">
        <v>4092</v>
      </c>
      <c r="C9" s="34">
        <v>3016</v>
      </c>
      <c r="D9" s="35">
        <v>2577</v>
      </c>
      <c r="E9" s="34">
        <v>-439</v>
      </c>
      <c r="F9" s="36">
        <v>-14.555702917771885</v>
      </c>
      <c r="G9" s="34">
        <v>-1515</v>
      </c>
      <c r="H9" s="37">
        <v>-37.023460410557185</v>
      </c>
      <c r="I9" s="33">
        <v>1900</v>
      </c>
      <c r="J9" s="34">
        <v>2899</v>
      </c>
      <c r="K9" s="35">
        <v>2466</v>
      </c>
      <c r="L9" s="34">
        <v>-433</v>
      </c>
      <c r="M9" s="36">
        <v>-14.936184891341842</v>
      </c>
      <c r="N9" s="34">
        <v>566</v>
      </c>
      <c r="O9" s="37">
        <v>29.789473684210527</v>
      </c>
      <c r="P9" s="33">
        <v>1839</v>
      </c>
      <c r="Q9" s="34">
        <v>2390</v>
      </c>
      <c r="R9" s="35">
        <v>2069</v>
      </c>
      <c r="S9" s="34">
        <v>-321</v>
      </c>
      <c r="T9" s="36">
        <v>-13.430962343096233</v>
      </c>
      <c r="U9" s="34">
        <v>230</v>
      </c>
      <c r="V9" s="37">
        <v>12.506797172376292</v>
      </c>
      <c r="W9" s="33">
        <v>965</v>
      </c>
      <c r="X9" s="34">
        <v>1116</v>
      </c>
      <c r="Y9" s="35">
        <v>869</v>
      </c>
      <c r="Z9" s="34">
        <v>-247</v>
      </c>
      <c r="AA9" s="36">
        <v>-22.1326164874552</v>
      </c>
      <c r="AB9" s="34">
        <v>-96</v>
      </c>
      <c r="AC9" s="37">
        <v>-9.94818652849741</v>
      </c>
      <c r="AD9" s="33">
        <v>611</v>
      </c>
      <c r="AE9" s="34">
        <v>785</v>
      </c>
      <c r="AF9" s="35">
        <v>622</v>
      </c>
      <c r="AG9" s="34">
        <v>-163</v>
      </c>
      <c r="AH9" s="36">
        <v>-20.764331210191084</v>
      </c>
      <c r="AI9" s="34">
        <v>11</v>
      </c>
      <c r="AJ9" s="37">
        <v>1.800327332242226</v>
      </c>
      <c r="AK9" s="33">
        <v>1390</v>
      </c>
      <c r="AL9" s="34">
        <v>1482</v>
      </c>
      <c r="AM9" s="35">
        <v>1219</v>
      </c>
      <c r="AN9" s="34">
        <v>-263</v>
      </c>
      <c r="AO9" s="36">
        <v>-17.74628879892038</v>
      </c>
      <c r="AP9" s="34">
        <v>-171</v>
      </c>
      <c r="AQ9" s="37">
        <v>-12.302158273381295</v>
      </c>
      <c r="AR9" s="33">
        <v>800</v>
      </c>
      <c r="AS9" s="34">
        <v>1862</v>
      </c>
      <c r="AT9" s="35">
        <v>1640</v>
      </c>
      <c r="AU9" s="34">
        <v>-222</v>
      </c>
      <c r="AV9" s="36">
        <v>-11.92266380236305</v>
      </c>
      <c r="AW9" s="34">
        <v>840</v>
      </c>
      <c r="AX9" s="37">
        <v>105</v>
      </c>
      <c r="AY9" s="33">
        <v>1090</v>
      </c>
      <c r="AZ9" s="34">
        <v>1563</v>
      </c>
      <c r="BA9" s="35">
        <v>784</v>
      </c>
      <c r="BB9" s="34">
        <v>-779</v>
      </c>
      <c r="BC9" s="36">
        <v>-49.84005118362124</v>
      </c>
      <c r="BD9" s="34">
        <v>-306</v>
      </c>
      <c r="BE9" s="37">
        <v>-28.073394495412845</v>
      </c>
      <c r="BF9" s="33">
        <v>12687</v>
      </c>
      <c r="BG9" s="34">
        <v>15113</v>
      </c>
      <c r="BH9" s="35">
        <v>12246</v>
      </c>
      <c r="BI9" s="34">
        <v>-2867</v>
      </c>
      <c r="BJ9" s="36">
        <v>-18.97042281479521</v>
      </c>
      <c r="BK9" s="34">
        <v>-441</v>
      </c>
      <c r="BL9" s="37">
        <v>-3.475999054149917</v>
      </c>
      <c r="BM9" s="33">
        <v>248822</v>
      </c>
      <c r="BN9" s="34">
        <v>274383</v>
      </c>
      <c r="BO9" s="35">
        <v>229208</v>
      </c>
      <c r="BP9" s="34">
        <v>-45175</v>
      </c>
      <c r="BQ9" s="36">
        <v>-16.46421243298601</v>
      </c>
      <c r="BR9" s="34">
        <v>-19614</v>
      </c>
      <c r="BS9" s="37">
        <v>-7.882743487312214</v>
      </c>
    </row>
    <row r="10" spans="1:71" ht="12.75">
      <c r="A10" s="68" t="s">
        <v>31</v>
      </c>
      <c r="B10" s="36">
        <v>48.8713722680043</v>
      </c>
      <c r="C10" s="36">
        <v>46.72347017815647</v>
      </c>
      <c r="D10" s="44">
        <v>45.96040663456394</v>
      </c>
      <c r="E10" s="72">
        <v>-0.7630635435925299</v>
      </c>
      <c r="F10" s="73"/>
      <c r="G10" s="72">
        <v>-2.9109656334403624</v>
      </c>
      <c r="H10" s="74"/>
      <c r="I10" s="43">
        <v>54.99276410998553</v>
      </c>
      <c r="J10" s="36">
        <v>61.62840136054422</v>
      </c>
      <c r="K10" s="44">
        <v>62.131519274376416</v>
      </c>
      <c r="L10" s="72">
        <v>0.5031179138321988</v>
      </c>
      <c r="M10" s="73"/>
      <c r="N10" s="72">
        <v>7.138755164390886</v>
      </c>
      <c r="O10" s="74"/>
      <c r="P10" s="43">
        <v>57.66698024459078</v>
      </c>
      <c r="Q10" s="36">
        <v>60.29263370332997</v>
      </c>
      <c r="R10" s="44">
        <v>60.1803374054683</v>
      </c>
      <c r="S10" s="72">
        <v>-0.11229629786166839</v>
      </c>
      <c r="T10" s="73"/>
      <c r="U10" s="72">
        <v>2.5133571608775185</v>
      </c>
      <c r="V10" s="74"/>
      <c r="W10" s="43">
        <v>53.373893805309734</v>
      </c>
      <c r="X10" s="36">
        <v>56.90973992860785</v>
      </c>
      <c r="Y10" s="44">
        <v>54.38047559449311</v>
      </c>
      <c r="Z10" s="72">
        <v>-2.5292643341147354</v>
      </c>
      <c r="AA10" s="73"/>
      <c r="AB10" s="72">
        <v>1.0065817891833788</v>
      </c>
      <c r="AC10" s="74"/>
      <c r="AD10" s="43">
        <v>49.353796445880455</v>
      </c>
      <c r="AE10" s="36">
        <v>52.194148936170215</v>
      </c>
      <c r="AF10" s="44">
        <v>50.44606650446066</v>
      </c>
      <c r="AG10" s="72">
        <v>-1.7480824317095554</v>
      </c>
      <c r="AH10" s="73"/>
      <c r="AI10" s="72">
        <v>1.0922700585802048</v>
      </c>
      <c r="AJ10" s="74"/>
      <c r="AK10" s="43">
        <v>53.13455657492355</v>
      </c>
      <c r="AL10" s="36">
        <v>55.19553072625698</v>
      </c>
      <c r="AM10" s="44">
        <v>53.0230535015224</v>
      </c>
      <c r="AN10" s="72">
        <v>-2.1724772247345854</v>
      </c>
      <c r="AO10" s="73"/>
      <c r="AP10" s="72">
        <v>-0.11150307340115262</v>
      </c>
      <c r="AQ10" s="74"/>
      <c r="AR10" s="43">
        <v>55.749128919860624</v>
      </c>
      <c r="AS10" s="36">
        <v>58.424850957012865</v>
      </c>
      <c r="AT10" s="44">
        <v>58.802438149874504</v>
      </c>
      <c r="AU10" s="72">
        <v>0.37758719286163966</v>
      </c>
      <c r="AV10" s="73"/>
      <c r="AW10" s="72">
        <v>3.0533092300138804</v>
      </c>
      <c r="AX10" s="74"/>
      <c r="AY10" s="43">
        <v>61.03023516237403</v>
      </c>
      <c r="AZ10" s="36">
        <v>66.39762107051827</v>
      </c>
      <c r="BA10" s="44">
        <v>63.43042071197411</v>
      </c>
      <c r="BB10" s="72">
        <v>-2.9672003585441615</v>
      </c>
      <c r="BC10" s="73"/>
      <c r="BD10" s="72">
        <v>2.4001855496000815</v>
      </c>
      <c r="BE10" s="74"/>
      <c r="BF10" s="43">
        <v>53.08368200836821</v>
      </c>
      <c r="BG10" s="36">
        <v>56.36234802715</v>
      </c>
      <c r="BH10" s="44">
        <v>55.239298118994995</v>
      </c>
      <c r="BI10" s="72">
        <v>-1.1230499081550036</v>
      </c>
      <c r="BJ10" s="73"/>
      <c r="BK10" s="72">
        <v>2.155616110626788</v>
      </c>
      <c r="BL10" s="74"/>
      <c r="BM10" s="43">
        <v>50.064687998615696</v>
      </c>
      <c r="BN10" s="36">
        <v>53.34495952219863</v>
      </c>
      <c r="BO10" s="44">
        <v>52.26246149426205</v>
      </c>
      <c r="BP10" s="72">
        <v>-1.0824980279365803</v>
      </c>
      <c r="BQ10" s="73"/>
      <c r="BR10" s="72">
        <v>2.197773495646352</v>
      </c>
      <c r="BS10" s="74"/>
    </row>
    <row r="11" spans="1:71" ht="12.75">
      <c r="A11" s="69" t="s">
        <v>10</v>
      </c>
      <c r="B11" s="40">
        <v>3309</v>
      </c>
      <c r="C11" s="40">
        <v>2380</v>
      </c>
      <c r="D11" s="35">
        <v>2001</v>
      </c>
      <c r="E11" s="40">
        <v>-379</v>
      </c>
      <c r="F11" s="41">
        <v>-15.924369747899158</v>
      </c>
      <c r="G11" s="40">
        <v>-1308</v>
      </c>
      <c r="H11" s="42">
        <v>-39.52855847688123</v>
      </c>
      <c r="I11" s="45">
        <v>1582</v>
      </c>
      <c r="J11" s="40">
        <v>2560</v>
      </c>
      <c r="K11" s="35">
        <v>2188</v>
      </c>
      <c r="L11" s="40">
        <v>-372</v>
      </c>
      <c r="M11" s="41">
        <v>-14.531250000000002</v>
      </c>
      <c r="N11" s="40">
        <v>606</v>
      </c>
      <c r="O11" s="42">
        <v>38.305941845764856</v>
      </c>
      <c r="P11" s="45">
        <v>1574</v>
      </c>
      <c r="Q11" s="40">
        <v>2071</v>
      </c>
      <c r="R11" s="35">
        <v>1796</v>
      </c>
      <c r="S11" s="40">
        <v>-275</v>
      </c>
      <c r="T11" s="41">
        <v>-13.278609367455335</v>
      </c>
      <c r="U11" s="40">
        <v>222</v>
      </c>
      <c r="V11" s="42">
        <v>14.104193138500634</v>
      </c>
      <c r="W11" s="45">
        <v>723</v>
      </c>
      <c r="X11" s="40">
        <v>899</v>
      </c>
      <c r="Y11" s="35">
        <v>678</v>
      </c>
      <c r="Z11" s="40">
        <v>-221</v>
      </c>
      <c r="AA11" s="41">
        <v>-24.582869855394883</v>
      </c>
      <c r="AB11" s="40">
        <v>-45</v>
      </c>
      <c r="AC11" s="42">
        <v>-6.224066390041494</v>
      </c>
      <c r="AD11" s="45">
        <v>462</v>
      </c>
      <c r="AE11" s="40">
        <v>636</v>
      </c>
      <c r="AF11" s="35">
        <v>488</v>
      </c>
      <c r="AG11" s="40">
        <v>-148</v>
      </c>
      <c r="AH11" s="41">
        <v>-23.270440251572328</v>
      </c>
      <c r="AI11" s="40">
        <v>26</v>
      </c>
      <c r="AJ11" s="42">
        <v>5.627705627705628</v>
      </c>
      <c r="AK11" s="45">
        <v>1232</v>
      </c>
      <c r="AL11" s="40">
        <v>1310</v>
      </c>
      <c r="AM11" s="35">
        <v>1085</v>
      </c>
      <c r="AN11" s="40">
        <v>-225</v>
      </c>
      <c r="AO11" s="41">
        <v>-17.17557251908397</v>
      </c>
      <c r="AP11" s="40">
        <v>-147</v>
      </c>
      <c r="AQ11" s="42">
        <v>-11.931818181818182</v>
      </c>
      <c r="AR11" s="45">
        <v>641</v>
      </c>
      <c r="AS11" s="40">
        <v>1537</v>
      </c>
      <c r="AT11" s="35">
        <v>1350</v>
      </c>
      <c r="AU11" s="40">
        <v>-187</v>
      </c>
      <c r="AV11" s="41">
        <v>-12.166558230318802</v>
      </c>
      <c r="AW11" s="40">
        <v>709</v>
      </c>
      <c r="AX11" s="42">
        <v>110.60842433697348</v>
      </c>
      <c r="AY11" s="45">
        <v>934</v>
      </c>
      <c r="AZ11" s="40">
        <v>1360</v>
      </c>
      <c r="BA11" s="35">
        <v>683</v>
      </c>
      <c r="BB11" s="40">
        <v>-677</v>
      </c>
      <c r="BC11" s="41">
        <v>-49.779411764705884</v>
      </c>
      <c r="BD11" s="40">
        <v>-251</v>
      </c>
      <c r="BE11" s="42">
        <v>-26.873661670235542</v>
      </c>
      <c r="BF11" s="45">
        <v>10457</v>
      </c>
      <c r="BG11" s="40">
        <v>12753</v>
      </c>
      <c r="BH11" s="35">
        <v>10269</v>
      </c>
      <c r="BI11" s="40">
        <v>-2484</v>
      </c>
      <c r="BJ11" s="41">
        <v>-19.477769936485533</v>
      </c>
      <c r="BK11" s="40">
        <v>-188</v>
      </c>
      <c r="BL11" s="42">
        <v>-1.7978387682891843</v>
      </c>
      <c r="BM11" s="45">
        <v>199139</v>
      </c>
      <c r="BN11" s="40">
        <v>226133</v>
      </c>
      <c r="BO11" s="35">
        <v>185792</v>
      </c>
      <c r="BP11" s="40">
        <v>-40341</v>
      </c>
      <c r="BQ11" s="41">
        <v>-17.8395015322841</v>
      </c>
      <c r="BR11" s="40">
        <v>-13347</v>
      </c>
      <c r="BS11" s="42">
        <v>-6.702353632387428</v>
      </c>
    </row>
    <row r="12" spans="1:71" ht="12.75">
      <c r="A12" s="69" t="s">
        <v>2</v>
      </c>
      <c r="B12" s="40">
        <v>783</v>
      </c>
      <c r="C12" s="40">
        <v>636</v>
      </c>
      <c r="D12" s="35">
        <v>576</v>
      </c>
      <c r="E12" s="40">
        <v>-60</v>
      </c>
      <c r="F12" s="41">
        <v>-9.433962264150944</v>
      </c>
      <c r="G12" s="40">
        <v>-207</v>
      </c>
      <c r="H12" s="42">
        <v>-26.436781609195403</v>
      </c>
      <c r="I12" s="45">
        <v>318</v>
      </c>
      <c r="J12" s="40">
        <v>339</v>
      </c>
      <c r="K12" s="35">
        <v>278</v>
      </c>
      <c r="L12" s="40">
        <v>-61</v>
      </c>
      <c r="M12" s="41">
        <v>-17.99410029498525</v>
      </c>
      <c r="N12" s="40">
        <v>-40</v>
      </c>
      <c r="O12" s="42">
        <v>-12.578616352201259</v>
      </c>
      <c r="P12" s="45">
        <v>265</v>
      </c>
      <c r="Q12" s="40">
        <v>319</v>
      </c>
      <c r="R12" s="35">
        <v>273</v>
      </c>
      <c r="S12" s="40">
        <v>-46</v>
      </c>
      <c r="T12" s="41">
        <v>-14.420062695924765</v>
      </c>
      <c r="U12" s="40">
        <v>8</v>
      </c>
      <c r="V12" s="42">
        <v>3.018867924528302</v>
      </c>
      <c r="W12" s="45">
        <v>242</v>
      </c>
      <c r="X12" s="40">
        <v>217</v>
      </c>
      <c r="Y12" s="35">
        <v>191</v>
      </c>
      <c r="Z12" s="40">
        <v>-26</v>
      </c>
      <c r="AA12" s="41">
        <v>-11.981566820276496</v>
      </c>
      <c r="AB12" s="40">
        <v>-51</v>
      </c>
      <c r="AC12" s="42">
        <v>-21.074380165289256</v>
      </c>
      <c r="AD12" s="45">
        <v>149</v>
      </c>
      <c r="AE12" s="40">
        <v>149</v>
      </c>
      <c r="AF12" s="35">
        <v>134</v>
      </c>
      <c r="AG12" s="40">
        <v>-15</v>
      </c>
      <c r="AH12" s="41">
        <v>-10.06711409395973</v>
      </c>
      <c r="AI12" s="40">
        <v>-15</v>
      </c>
      <c r="AJ12" s="42">
        <v>-10.06711409395973</v>
      </c>
      <c r="AK12" s="45">
        <v>158</v>
      </c>
      <c r="AL12" s="40">
        <v>172</v>
      </c>
      <c r="AM12" s="35">
        <v>134</v>
      </c>
      <c r="AN12" s="40">
        <v>-38</v>
      </c>
      <c r="AO12" s="41">
        <v>-22.093023255813954</v>
      </c>
      <c r="AP12" s="40">
        <v>-24</v>
      </c>
      <c r="AQ12" s="42">
        <v>-15.18987341772152</v>
      </c>
      <c r="AR12" s="45">
        <v>159</v>
      </c>
      <c r="AS12" s="40">
        <v>325</v>
      </c>
      <c r="AT12" s="35">
        <v>290</v>
      </c>
      <c r="AU12" s="40">
        <v>-35</v>
      </c>
      <c r="AV12" s="41">
        <v>-10.76923076923077</v>
      </c>
      <c r="AW12" s="40">
        <v>131</v>
      </c>
      <c r="AX12" s="42">
        <v>82.38993710691824</v>
      </c>
      <c r="AY12" s="45">
        <v>156</v>
      </c>
      <c r="AZ12" s="40">
        <v>203</v>
      </c>
      <c r="BA12" s="35">
        <v>101</v>
      </c>
      <c r="BB12" s="40">
        <v>-102</v>
      </c>
      <c r="BC12" s="41">
        <v>-50.24630541871922</v>
      </c>
      <c r="BD12" s="40">
        <v>-55</v>
      </c>
      <c r="BE12" s="42">
        <v>-35.256410256410255</v>
      </c>
      <c r="BF12" s="45">
        <v>2230</v>
      </c>
      <c r="BG12" s="40">
        <v>2360</v>
      </c>
      <c r="BH12" s="35">
        <v>1977</v>
      </c>
      <c r="BI12" s="40">
        <v>-383</v>
      </c>
      <c r="BJ12" s="41">
        <v>-16.228813559322035</v>
      </c>
      <c r="BK12" s="40">
        <v>-253</v>
      </c>
      <c r="BL12" s="42">
        <v>-11.345291479820627</v>
      </c>
      <c r="BM12" s="45">
        <v>49683</v>
      </c>
      <c r="BN12" s="40">
        <v>48250</v>
      </c>
      <c r="BO12" s="35">
        <v>43416</v>
      </c>
      <c r="BP12" s="40">
        <v>-4834</v>
      </c>
      <c r="BQ12" s="41">
        <v>-10.018652849740933</v>
      </c>
      <c r="BR12" s="40">
        <v>-6267</v>
      </c>
      <c r="BS12" s="42">
        <v>-12.613972586196487</v>
      </c>
    </row>
    <row r="13" spans="1:71" ht="12.75">
      <c r="A13" s="70" t="s">
        <v>11</v>
      </c>
      <c r="B13" s="40">
        <v>4281</v>
      </c>
      <c r="C13" s="40">
        <v>3439</v>
      </c>
      <c r="D13" s="35">
        <v>3030</v>
      </c>
      <c r="E13" s="40">
        <v>-409</v>
      </c>
      <c r="F13" s="41">
        <v>-11.892992148880488</v>
      </c>
      <c r="G13" s="40">
        <v>-1251</v>
      </c>
      <c r="H13" s="42">
        <v>-29.222144358794672</v>
      </c>
      <c r="I13" s="45">
        <v>1555</v>
      </c>
      <c r="J13" s="40">
        <v>1805</v>
      </c>
      <c r="K13" s="35">
        <v>1503</v>
      </c>
      <c r="L13" s="40">
        <v>-302</v>
      </c>
      <c r="M13" s="41">
        <v>-16.73130193905817</v>
      </c>
      <c r="N13" s="40">
        <v>-52</v>
      </c>
      <c r="O13" s="42">
        <v>-3.3440514469453375</v>
      </c>
      <c r="P13" s="45">
        <v>1350</v>
      </c>
      <c r="Q13" s="40">
        <v>1574</v>
      </c>
      <c r="R13" s="35">
        <v>1369</v>
      </c>
      <c r="S13" s="40">
        <v>-205</v>
      </c>
      <c r="T13" s="41">
        <v>-13.024142312579414</v>
      </c>
      <c r="U13" s="40">
        <v>19</v>
      </c>
      <c r="V13" s="42">
        <v>1.4074074074074074</v>
      </c>
      <c r="W13" s="45">
        <v>843</v>
      </c>
      <c r="X13" s="40">
        <v>845</v>
      </c>
      <c r="Y13" s="35">
        <v>729</v>
      </c>
      <c r="Z13" s="40">
        <v>-116</v>
      </c>
      <c r="AA13" s="41">
        <v>-13.727810650887573</v>
      </c>
      <c r="AB13" s="40">
        <v>-114</v>
      </c>
      <c r="AC13" s="42">
        <v>-13.523131672597867</v>
      </c>
      <c r="AD13" s="45">
        <v>627</v>
      </c>
      <c r="AE13" s="40">
        <v>719</v>
      </c>
      <c r="AF13" s="35">
        <v>611</v>
      </c>
      <c r="AG13" s="40">
        <v>-108</v>
      </c>
      <c r="AH13" s="41">
        <v>-15.02086230876217</v>
      </c>
      <c r="AI13" s="40">
        <v>-16</v>
      </c>
      <c r="AJ13" s="42">
        <v>-2.5518341307814993</v>
      </c>
      <c r="AK13" s="45">
        <v>1226</v>
      </c>
      <c r="AL13" s="40">
        <v>1203</v>
      </c>
      <c r="AM13" s="35">
        <v>1080</v>
      </c>
      <c r="AN13" s="40">
        <v>-123</v>
      </c>
      <c r="AO13" s="41">
        <v>-10.224438902743142</v>
      </c>
      <c r="AP13" s="40">
        <v>-146</v>
      </c>
      <c r="AQ13" s="42">
        <v>-11.908646003262643</v>
      </c>
      <c r="AR13" s="45">
        <v>635</v>
      </c>
      <c r="AS13" s="40">
        <v>1325</v>
      </c>
      <c r="AT13" s="35">
        <v>1149</v>
      </c>
      <c r="AU13" s="40">
        <v>-176</v>
      </c>
      <c r="AV13" s="41">
        <v>-13.283018867924529</v>
      </c>
      <c r="AW13" s="40">
        <v>514</v>
      </c>
      <c r="AX13" s="42">
        <v>80.94488188976378</v>
      </c>
      <c r="AY13" s="45">
        <v>696</v>
      </c>
      <c r="AZ13" s="40">
        <v>791</v>
      </c>
      <c r="BA13" s="35">
        <v>452</v>
      </c>
      <c r="BB13" s="40">
        <v>-339</v>
      </c>
      <c r="BC13" s="41">
        <v>-42.857142857142854</v>
      </c>
      <c r="BD13" s="40">
        <v>-244</v>
      </c>
      <c r="BE13" s="42">
        <v>-35.05747126436782</v>
      </c>
      <c r="BF13" s="45">
        <v>11213</v>
      </c>
      <c r="BG13" s="40">
        <v>11701</v>
      </c>
      <c r="BH13" s="35">
        <v>9923</v>
      </c>
      <c r="BI13" s="40">
        <v>-1778</v>
      </c>
      <c r="BJ13" s="41">
        <v>-15.19528245449107</v>
      </c>
      <c r="BK13" s="40">
        <v>-1290</v>
      </c>
      <c r="BL13" s="42">
        <v>-11.504503701061267</v>
      </c>
      <c r="BM13" s="45">
        <v>248179</v>
      </c>
      <c r="BN13" s="40">
        <v>239973</v>
      </c>
      <c r="BO13" s="35">
        <v>209363</v>
      </c>
      <c r="BP13" s="40">
        <v>-30610</v>
      </c>
      <c r="BQ13" s="41">
        <v>-12.75560167185475</v>
      </c>
      <c r="BR13" s="40">
        <v>-38816</v>
      </c>
      <c r="BS13" s="42">
        <v>-15.640324120896612</v>
      </c>
    </row>
    <row r="14" spans="1:71" ht="12.75">
      <c r="A14" s="69" t="s">
        <v>12</v>
      </c>
      <c r="B14" s="40">
        <v>442</v>
      </c>
      <c r="C14" s="40">
        <v>342</v>
      </c>
      <c r="D14" s="35">
        <v>317</v>
      </c>
      <c r="E14" s="40">
        <v>-25</v>
      </c>
      <c r="F14" s="41">
        <v>-7.309941520467836</v>
      </c>
      <c r="G14" s="40">
        <v>-125</v>
      </c>
      <c r="H14" s="42">
        <v>-28.28054298642534</v>
      </c>
      <c r="I14" s="45">
        <v>127</v>
      </c>
      <c r="J14" s="40">
        <v>130</v>
      </c>
      <c r="K14" s="35">
        <v>120</v>
      </c>
      <c r="L14" s="40">
        <v>-10</v>
      </c>
      <c r="M14" s="41">
        <v>-7.6923076923076925</v>
      </c>
      <c r="N14" s="40">
        <v>-7</v>
      </c>
      <c r="O14" s="42">
        <v>-5.511811023622047</v>
      </c>
      <c r="P14" s="45">
        <v>88</v>
      </c>
      <c r="Q14" s="40">
        <v>71</v>
      </c>
      <c r="R14" s="35">
        <v>72</v>
      </c>
      <c r="S14" s="40">
        <v>1</v>
      </c>
      <c r="T14" s="41">
        <v>1.4084507042253522</v>
      </c>
      <c r="U14" s="40">
        <v>-16</v>
      </c>
      <c r="V14" s="42">
        <v>-18.181818181818183</v>
      </c>
      <c r="W14" s="45">
        <v>74</v>
      </c>
      <c r="X14" s="40">
        <v>56</v>
      </c>
      <c r="Y14" s="35">
        <v>51</v>
      </c>
      <c r="Z14" s="40">
        <v>-5</v>
      </c>
      <c r="AA14" s="41">
        <v>-8.928571428571429</v>
      </c>
      <c r="AB14" s="40">
        <v>-23</v>
      </c>
      <c r="AC14" s="42">
        <v>-31.08108108108108</v>
      </c>
      <c r="AD14" s="45">
        <v>50</v>
      </c>
      <c r="AE14" s="40">
        <v>37</v>
      </c>
      <c r="AF14" s="35">
        <v>33</v>
      </c>
      <c r="AG14" s="40">
        <v>-4</v>
      </c>
      <c r="AH14" s="41">
        <v>-10.81081081081081</v>
      </c>
      <c r="AI14" s="40">
        <v>-17</v>
      </c>
      <c r="AJ14" s="42">
        <v>-34</v>
      </c>
      <c r="AK14" s="45">
        <v>53</v>
      </c>
      <c r="AL14" s="40">
        <v>53</v>
      </c>
      <c r="AM14" s="35">
        <v>48</v>
      </c>
      <c r="AN14" s="40">
        <v>-5</v>
      </c>
      <c r="AO14" s="41">
        <v>-9.433962264150944</v>
      </c>
      <c r="AP14" s="40">
        <v>-5</v>
      </c>
      <c r="AQ14" s="42">
        <v>-9.433962264150944</v>
      </c>
      <c r="AR14" s="45">
        <v>34</v>
      </c>
      <c r="AS14" s="40">
        <v>52</v>
      </c>
      <c r="AT14" s="35">
        <v>43</v>
      </c>
      <c r="AU14" s="40">
        <v>-9</v>
      </c>
      <c r="AV14" s="41">
        <v>-17.307692307692307</v>
      </c>
      <c r="AW14" s="40">
        <v>9</v>
      </c>
      <c r="AX14" s="42">
        <v>26.47058823529412</v>
      </c>
      <c r="AY14" s="45">
        <v>32</v>
      </c>
      <c r="AZ14" s="40">
        <v>20</v>
      </c>
      <c r="BA14" s="35">
        <v>19</v>
      </c>
      <c r="BB14" s="40">
        <v>-1</v>
      </c>
      <c r="BC14" s="41">
        <v>-5</v>
      </c>
      <c r="BD14" s="40">
        <v>-13</v>
      </c>
      <c r="BE14" s="42">
        <v>-40.625</v>
      </c>
      <c r="BF14" s="45">
        <v>900</v>
      </c>
      <c r="BG14" s="40">
        <v>761</v>
      </c>
      <c r="BH14" s="35">
        <v>703</v>
      </c>
      <c r="BI14" s="40">
        <v>-58</v>
      </c>
      <c r="BJ14" s="41">
        <v>-7.6215505913272015</v>
      </c>
      <c r="BK14" s="40">
        <v>-197</v>
      </c>
      <c r="BL14" s="42">
        <v>-21.88888888888889</v>
      </c>
      <c r="BM14" s="45">
        <v>27241</v>
      </c>
      <c r="BN14" s="40">
        <v>24256</v>
      </c>
      <c r="BO14" s="35">
        <v>22556</v>
      </c>
      <c r="BP14" s="40">
        <v>-1700</v>
      </c>
      <c r="BQ14" s="41">
        <v>-7.008575197889182</v>
      </c>
      <c r="BR14" s="40">
        <v>-4685</v>
      </c>
      <c r="BS14" s="42">
        <v>-17.19834073639</v>
      </c>
    </row>
    <row r="15" spans="1:71" ht="12.75">
      <c r="A15" s="70" t="s">
        <v>26</v>
      </c>
      <c r="B15" s="40">
        <v>1402</v>
      </c>
      <c r="C15" s="40">
        <v>1051</v>
      </c>
      <c r="D15" s="35">
        <v>960</v>
      </c>
      <c r="E15" s="40">
        <v>-91</v>
      </c>
      <c r="F15" s="41">
        <v>-8.658420551855375</v>
      </c>
      <c r="G15" s="40">
        <v>-442</v>
      </c>
      <c r="H15" s="42">
        <v>-31.526390870185452</v>
      </c>
      <c r="I15" s="45">
        <v>528</v>
      </c>
      <c r="J15" s="40">
        <v>740</v>
      </c>
      <c r="K15" s="35">
        <v>637</v>
      </c>
      <c r="L15" s="40">
        <v>-103</v>
      </c>
      <c r="M15" s="41">
        <v>-13.918918918918918</v>
      </c>
      <c r="N15" s="40">
        <v>109</v>
      </c>
      <c r="O15" s="42">
        <v>20.643939393939394</v>
      </c>
      <c r="P15" s="45">
        <v>592</v>
      </c>
      <c r="Q15" s="40">
        <v>714</v>
      </c>
      <c r="R15" s="35">
        <v>652</v>
      </c>
      <c r="S15" s="40">
        <v>-62</v>
      </c>
      <c r="T15" s="41">
        <v>-8.683473389355742</v>
      </c>
      <c r="U15" s="40">
        <v>60</v>
      </c>
      <c r="V15" s="42">
        <v>10.135135135135135</v>
      </c>
      <c r="W15" s="45">
        <v>287</v>
      </c>
      <c r="X15" s="40">
        <v>260</v>
      </c>
      <c r="Y15" s="35">
        <v>221</v>
      </c>
      <c r="Z15" s="40">
        <v>-39</v>
      </c>
      <c r="AA15" s="41">
        <v>-15</v>
      </c>
      <c r="AB15" s="40">
        <v>-66</v>
      </c>
      <c r="AC15" s="42">
        <v>-22.99651567944251</v>
      </c>
      <c r="AD15" s="45">
        <v>238</v>
      </c>
      <c r="AE15" s="40">
        <v>283</v>
      </c>
      <c r="AF15" s="35">
        <v>245</v>
      </c>
      <c r="AG15" s="40">
        <v>-38</v>
      </c>
      <c r="AH15" s="41">
        <v>-13.427561837455832</v>
      </c>
      <c r="AI15" s="40">
        <v>7</v>
      </c>
      <c r="AJ15" s="42">
        <v>2.941176470588235</v>
      </c>
      <c r="AK15" s="45">
        <v>472</v>
      </c>
      <c r="AL15" s="40">
        <v>478</v>
      </c>
      <c r="AM15" s="35">
        <v>421</v>
      </c>
      <c r="AN15" s="40">
        <v>-57</v>
      </c>
      <c r="AO15" s="41">
        <v>-11.92468619246862</v>
      </c>
      <c r="AP15" s="40">
        <v>-51</v>
      </c>
      <c r="AQ15" s="42">
        <v>-10.805084745762713</v>
      </c>
      <c r="AR15" s="45">
        <v>229</v>
      </c>
      <c r="AS15" s="40">
        <v>503</v>
      </c>
      <c r="AT15" s="35">
        <v>475</v>
      </c>
      <c r="AU15" s="40">
        <v>-28</v>
      </c>
      <c r="AV15" s="41">
        <v>-5.566600397614314</v>
      </c>
      <c r="AW15" s="40">
        <v>246</v>
      </c>
      <c r="AX15" s="42">
        <v>107.4235807860262</v>
      </c>
      <c r="AY15" s="45">
        <v>345</v>
      </c>
      <c r="AZ15" s="40">
        <v>467</v>
      </c>
      <c r="BA15" s="35">
        <v>261</v>
      </c>
      <c r="BB15" s="40">
        <v>-206</v>
      </c>
      <c r="BC15" s="41">
        <v>-44.11134903640257</v>
      </c>
      <c r="BD15" s="40">
        <v>-84</v>
      </c>
      <c r="BE15" s="42">
        <v>-24.347826086956523</v>
      </c>
      <c r="BF15" s="45">
        <v>4093</v>
      </c>
      <c r="BG15" s="40">
        <v>4496</v>
      </c>
      <c r="BH15" s="35">
        <v>3872</v>
      </c>
      <c r="BI15" s="40">
        <v>-624</v>
      </c>
      <c r="BJ15" s="41">
        <v>-13.87900355871886</v>
      </c>
      <c r="BK15" s="40">
        <v>-221</v>
      </c>
      <c r="BL15" s="42">
        <v>-5.399462496946005</v>
      </c>
      <c r="BM15" s="45">
        <v>76739</v>
      </c>
      <c r="BN15" s="40">
        <v>77519</v>
      </c>
      <c r="BO15" s="35">
        <v>69080</v>
      </c>
      <c r="BP15" s="40">
        <v>-8439</v>
      </c>
      <c r="BQ15" s="41">
        <v>-10.886363343180381</v>
      </c>
      <c r="BR15" s="40">
        <v>-7659</v>
      </c>
      <c r="BS15" s="42">
        <v>-9.98058353640261</v>
      </c>
    </row>
    <row r="16" spans="1:71" ht="12.75">
      <c r="A16" s="70" t="s">
        <v>25</v>
      </c>
      <c r="B16" s="40">
        <v>1831</v>
      </c>
      <c r="C16" s="40">
        <v>1509</v>
      </c>
      <c r="D16" s="35">
        <v>1278</v>
      </c>
      <c r="E16" s="40">
        <v>-231</v>
      </c>
      <c r="F16" s="41">
        <v>-15.308151093439365</v>
      </c>
      <c r="G16" s="40">
        <v>-553</v>
      </c>
      <c r="H16" s="42">
        <v>-30.20207536865101</v>
      </c>
      <c r="I16" s="45">
        <v>847</v>
      </c>
      <c r="J16" s="40">
        <v>1183</v>
      </c>
      <c r="K16" s="35">
        <v>1017</v>
      </c>
      <c r="L16" s="40">
        <v>-166</v>
      </c>
      <c r="M16" s="41">
        <v>-14.032121724429416</v>
      </c>
      <c r="N16" s="40">
        <v>170</v>
      </c>
      <c r="O16" s="42">
        <v>20.070838252656433</v>
      </c>
      <c r="P16" s="45">
        <v>634</v>
      </c>
      <c r="Q16" s="40">
        <v>848</v>
      </c>
      <c r="R16" s="35">
        <v>732</v>
      </c>
      <c r="S16" s="40">
        <v>-116</v>
      </c>
      <c r="T16" s="41">
        <v>-13.679245283018867</v>
      </c>
      <c r="U16" s="40">
        <v>98</v>
      </c>
      <c r="V16" s="42">
        <v>15.457413249211358</v>
      </c>
      <c r="W16" s="45">
        <v>463</v>
      </c>
      <c r="X16" s="40">
        <v>548</v>
      </c>
      <c r="Y16" s="35">
        <v>451</v>
      </c>
      <c r="Z16" s="40">
        <v>-97</v>
      </c>
      <c r="AA16" s="41">
        <v>-17.7007299270073</v>
      </c>
      <c r="AB16" s="40">
        <v>-12</v>
      </c>
      <c r="AC16" s="42">
        <v>-2.591792656587473</v>
      </c>
      <c r="AD16" s="45">
        <v>298</v>
      </c>
      <c r="AE16" s="40">
        <v>363</v>
      </c>
      <c r="AF16" s="35">
        <v>304</v>
      </c>
      <c r="AG16" s="40">
        <v>-59</v>
      </c>
      <c r="AH16" s="41">
        <v>-16.2534435261708</v>
      </c>
      <c r="AI16" s="40">
        <v>6</v>
      </c>
      <c r="AJ16" s="42">
        <v>2.013422818791946</v>
      </c>
      <c r="AK16" s="45">
        <v>612</v>
      </c>
      <c r="AL16" s="40">
        <v>602</v>
      </c>
      <c r="AM16" s="35">
        <v>527</v>
      </c>
      <c r="AN16" s="40">
        <v>-75</v>
      </c>
      <c r="AO16" s="41">
        <v>-12.458471760797343</v>
      </c>
      <c r="AP16" s="40">
        <v>-85</v>
      </c>
      <c r="AQ16" s="42">
        <v>-13.88888888888889</v>
      </c>
      <c r="AR16" s="45">
        <v>412</v>
      </c>
      <c r="AS16" s="40">
        <v>882</v>
      </c>
      <c r="AT16" s="35">
        <v>763</v>
      </c>
      <c r="AU16" s="40">
        <v>-119</v>
      </c>
      <c r="AV16" s="41">
        <v>-13.492063492063492</v>
      </c>
      <c r="AW16" s="40">
        <v>351</v>
      </c>
      <c r="AX16" s="42">
        <v>85.19417475728154</v>
      </c>
      <c r="AY16" s="45">
        <v>432</v>
      </c>
      <c r="AZ16" s="40">
        <v>547</v>
      </c>
      <c r="BA16" s="35">
        <v>315</v>
      </c>
      <c r="BB16" s="40">
        <v>-232</v>
      </c>
      <c r="BC16" s="41">
        <v>-42.413162705667276</v>
      </c>
      <c r="BD16" s="40">
        <v>-117</v>
      </c>
      <c r="BE16" s="42">
        <v>-27.083333333333332</v>
      </c>
      <c r="BF16" s="45">
        <v>5529</v>
      </c>
      <c r="BG16" s="40">
        <v>6482</v>
      </c>
      <c r="BH16" s="35">
        <v>5387</v>
      </c>
      <c r="BI16" s="40">
        <v>-1095</v>
      </c>
      <c r="BJ16" s="41">
        <v>-16.89293427954335</v>
      </c>
      <c r="BK16" s="40">
        <v>-142</v>
      </c>
      <c r="BL16" s="42">
        <v>-2.5682763610056067</v>
      </c>
      <c r="BM16" s="45">
        <v>118640</v>
      </c>
      <c r="BN16" s="40">
        <v>130177</v>
      </c>
      <c r="BO16" s="35">
        <v>111388</v>
      </c>
      <c r="BP16" s="40">
        <v>-18789</v>
      </c>
      <c r="BQ16" s="41">
        <v>-14.433425259454435</v>
      </c>
      <c r="BR16" s="40">
        <v>-7252</v>
      </c>
      <c r="BS16" s="42">
        <v>-6.112609575185434</v>
      </c>
    </row>
    <row r="17" spans="1:71" ht="12.75">
      <c r="A17" s="68" t="s">
        <v>21</v>
      </c>
      <c r="B17" s="34">
        <v>1079</v>
      </c>
      <c r="C17" s="34">
        <v>807</v>
      </c>
      <c r="D17" s="35">
        <v>726</v>
      </c>
      <c r="E17" s="34">
        <v>-81</v>
      </c>
      <c r="F17" s="36">
        <v>-10.037174721189592</v>
      </c>
      <c r="G17" s="34">
        <v>-353</v>
      </c>
      <c r="H17" s="37">
        <v>-32.71547729379055</v>
      </c>
      <c r="I17" s="33">
        <v>343</v>
      </c>
      <c r="J17" s="34">
        <v>517</v>
      </c>
      <c r="K17" s="35">
        <v>427</v>
      </c>
      <c r="L17" s="34">
        <v>-90</v>
      </c>
      <c r="M17" s="36">
        <v>-17.408123791102515</v>
      </c>
      <c r="N17" s="34">
        <v>84</v>
      </c>
      <c r="O17" s="37">
        <v>24.489795918367346</v>
      </c>
      <c r="P17" s="33">
        <v>494</v>
      </c>
      <c r="Q17" s="34">
        <v>610</v>
      </c>
      <c r="R17" s="35">
        <v>563</v>
      </c>
      <c r="S17" s="34">
        <v>-47</v>
      </c>
      <c r="T17" s="36">
        <v>-7.704918032786885</v>
      </c>
      <c r="U17" s="34">
        <v>69</v>
      </c>
      <c r="V17" s="37">
        <v>13.96761133603239</v>
      </c>
      <c r="W17" s="33">
        <v>245</v>
      </c>
      <c r="X17" s="34">
        <v>233</v>
      </c>
      <c r="Y17" s="35">
        <v>207</v>
      </c>
      <c r="Z17" s="34">
        <v>-26</v>
      </c>
      <c r="AA17" s="36">
        <v>-11.158798283261802</v>
      </c>
      <c r="AB17" s="34">
        <v>-38</v>
      </c>
      <c r="AC17" s="37">
        <v>-15.510204081632653</v>
      </c>
      <c r="AD17" s="33">
        <v>193</v>
      </c>
      <c r="AE17" s="34">
        <v>218</v>
      </c>
      <c r="AF17" s="35">
        <v>189</v>
      </c>
      <c r="AG17" s="34">
        <v>-29</v>
      </c>
      <c r="AH17" s="36">
        <v>-13.302752293577983</v>
      </c>
      <c r="AI17" s="34">
        <v>-4</v>
      </c>
      <c r="AJ17" s="37">
        <v>-2.072538860103627</v>
      </c>
      <c r="AK17" s="33">
        <v>349</v>
      </c>
      <c r="AL17" s="34">
        <v>360</v>
      </c>
      <c r="AM17" s="35">
        <v>303</v>
      </c>
      <c r="AN17" s="34">
        <v>-57</v>
      </c>
      <c r="AO17" s="36">
        <v>-15.833333333333332</v>
      </c>
      <c r="AP17" s="34">
        <v>-46</v>
      </c>
      <c r="AQ17" s="37">
        <v>-13.18051575931232</v>
      </c>
      <c r="AR17" s="33">
        <v>185</v>
      </c>
      <c r="AS17" s="34">
        <v>399</v>
      </c>
      <c r="AT17" s="35">
        <v>376</v>
      </c>
      <c r="AU17" s="34">
        <v>-23</v>
      </c>
      <c r="AV17" s="36">
        <v>-5.764411027568922</v>
      </c>
      <c r="AW17" s="34">
        <v>191</v>
      </c>
      <c r="AX17" s="37">
        <v>103.24324324324323</v>
      </c>
      <c r="AY17" s="33">
        <v>264</v>
      </c>
      <c r="AZ17" s="34">
        <v>337</v>
      </c>
      <c r="BA17" s="35">
        <v>208</v>
      </c>
      <c r="BB17" s="34">
        <v>-129</v>
      </c>
      <c r="BC17" s="36">
        <v>-38.27893175074184</v>
      </c>
      <c r="BD17" s="34">
        <v>-56</v>
      </c>
      <c r="BE17" s="37">
        <v>-21.21212121212121</v>
      </c>
      <c r="BF17" s="33">
        <v>3152</v>
      </c>
      <c r="BG17" s="34">
        <v>3481</v>
      </c>
      <c r="BH17" s="35">
        <v>2999</v>
      </c>
      <c r="BI17" s="34">
        <v>-482</v>
      </c>
      <c r="BJ17" s="36">
        <v>-13.84659580580293</v>
      </c>
      <c r="BK17" s="34">
        <v>-153</v>
      </c>
      <c r="BL17" s="37">
        <v>-4.854060913705584</v>
      </c>
      <c r="BM17" s="33">
        <v>60721</v>
      </c>
      <c r="BN17" s="34">
        <v>62431</v>
      </c>
      <c r="BO17" s="35">
        <v>56049</v>
      </c>
      <c r="BP17" s="34">
        <v>-6382</v>
      </c>
      <c r="BQ17" s="36">
        <v>-10.222485624129037</v>
      </c>
      <c r="BR17" s="34">
        <v>-4672</v>
      </c>
      <c r="BS17" s="37">
        <v>-7.694207934651932</v>
      </c>
    </row>
    <row r="18" spans="1:71" ht="12.75">
      <c r="A18" s="69" t="s">
        <v>13</v>
      </c>
      <c r="B18" s="40">
        <v>63</v>
      </c>
      <c r="C18" s="40">
        <v>41</v>
      </c>
      <c r="D18" s="35">
        <v>31</v>
      </c>
      <c r="E18" s="40">
        <v>-10</v>
      </c>
      <c r="F18" s="41">
        <v>-24.390243902439025</v>
      </c>
      <c r="G18" s="40">
        <v>-32</v>
      </c>
      <c r="H18" s="42">
        <v>-50.79365079365079</v>
      </c>
      <c r="I18" s="45">
        <v>22</v>
      </c>
      <c r="J18" s="40">
        <v>16</v>
      </c>
      <c r="K18" s="35">
        <v>10</v>
      </c>
      <c r="L18" s="40">
        <v>-6</v>
      </c>
      <c r="M18" s="41">
        <v>-37.5</v>
      </c>
      <c r="N18" s="40">
        <v>-12</v>
      </c>
      <c r="O18" s="42">
        <v>-54.54545454545454</v>
      </c>
      <c r="P18" s="45">
        <v>29</v>
      </c>
      <c r="Q18" s="40">
        <v>20</v>
      </c>
      <c r="R18" s="35">
        <v>22</v>
      </c>
      <c r="S18" s="40">
        <v>2</v>
      </c>
      <c r="T18" s="41">
        <v>10</v>
      </c>
      <c r="U18" s="40">
        <v>-7</v>
      </c>
      <c r="V18" s="42">
        <v>-24.137931034482758</v>
      </c>
      <c r="W18" s="45">
        <v>19</v>
      </c>
      <c r="X18" s="40">
        <v>8</v>
      </c>
      <c r="Y18" s="35">
        <v>9</v>
      </c>
      <c r="Z18" s="40">
        <v>1</v>
      </c>
      <c r="AA18" s="41">
        <v>12.5</v>
      </c>
      <c r="AB18" s="40">
        <v>-10</v>
      </c>
      <c r="AC18" s="42">
        <v>-52.63157894736842</v>
      </c>
      <c r="AD18" s="45">
        <v>5</v>
      </c>
      <c r="AE18" s="40">
        <v>4</v>
      </c>
      <c r="AF18" s="35">
        <v>5</v>
      </c>
      <c r="AG18" s="40">
        <v>1</v>
      </c>
      <c r="AH18" s="41">
        <v>25</v>
      </c>
      <c r="AI18" s="40">
        <v>0</v>
      </c>
      <c r="AJ18" s="42">
        <v>0</v>
      </c>
      <c r="AK18" s="45">
        <v>7</v>
      </c>
      <c r="AL18" s="40">
        <v>12</v>
      </c>
      <c r="AM18" s="35">
        <v>7</v>
      </c>
      <c r="AN18" s="40">
        <v>-5</v>
      </c>
      <c r="AO18" s="41">
        <v>-41.66666666666667</v>
      </c>
      <c r="AP18" s="40">
        <v>0</v>
      </c>
      <c r="AQ18" s="42">
        <v>0</v>
      </c>
      <c r="AR18" s="45">
        <v>7</v>
      </c>
      <c r="AS18" s="40">
        <v>11</v>
      </c>
      <c r="AT18" s="35">
        <v>8</v>
      </c>
      <c r="AU18" s="40">
        <v>-3</v>
      </c>
      <c r="AV18" s="41">
        <v>-27.27272727272727</v>
      </c>
      <c r="AW18" s="40">
        <v>1</v>
      </c>
      <c r="AX18" s="42">
        <v>14.285714285714285</v>
      </c>
      <c r="AY18" s="45">
        <v>7</v>
      </c>
      <c r="AZ18" s="40">
        <v>2</v>
      </c>
      <c r="BA18" s="35">
        <v>2</v>
      </c>
      <c r="BB18" s="40">
        <v>0</v>
      </c>
      <c r="BC18" s="41">
        <v>0</v>
      </c>
      <c r="BD18" s="40">
        <v>-5</v>
      </c>
      <c r="BE18" s="42">
        <v>-71.42857142857143</v>
      </c>
      <c r="BF18" s="45">
        <v>159</v>
      </c>
      <c r="BG18" s="40">
        <v>114</v>
      </c>
      <c r="BH18" s="35">
        <v>94</v>
      </c>
      <c r="BI18" s="40">
        <v>-20</v>
      </c>
      <c r="BJ18" s="41">
        <v>-17.543859649122805</v>
      </c>
      <c r="BK18" s="40">
        <v>-65</v>
      </c>
      <c r="BL18" s="42">
        <v>-40.88050314465409</v>
      </c>
      <c r="BM18" s="45">
        <v>3580</v>
      </c>
      <c r="BN18" s="40">
        <v>3368</v>
      </c>
      <c r="BO18" s="35">
        <v>2779</v>
      </c>
      <c r="BP18" s="40">
        <v>-589</v>
      </c>
      <c r="BQ18" s="41">
        <v>-17.48812351543943</v>
      </c>
      <c r="BR18" s="40">
        <v>-801</v>
      </c>
      <c r="BS18" s="42">
        <v>-22.374301675977655</v>
      </c>
    </row>
    <row r="19" spans="1:71" ht="12.75">
      <c r="A19" s="68" t="s">
        <v>32</v>
      </c>
      <c r="B19" s="36">
        <v>12.886659500776304</v>
      </c>
      <c r="C19" s="36">
        <v>12.501936483346244</v>
      </c>
      <c r="D19" s="44">
        <v>12.948100588550027</v>
      </c>
      <c r="E19" s="72">
        <v>0.446164105203783</v>
      </c>
      <c r="F19" s="73"/>
      <c r="G19" s="72">
        <v>0.06144108777372281</v>
      </c>
      <c r="H19" s="74"/>
      <c r="I19" s="43">
        <v>9.927641099855283</v>
      </c>
      <c r="J19" s="36">
        <v>10.990646258503402</v>
      </c>
      <c r="K19" s="44">
        <v>10.758377425044092</v>
      </c>
      <c r="L19" s="72">
        <v>-0.23226883345930993</v>
      </c>
      <c r="M19" s="73"/>
      <c r="N19" s="72">
        <v>0.8307363251888091</v>
      </c>
      <c r="O19" s="74"/>
      <c r="P19" s="43">
        <v>15.490749451238633</v>
      </c>
      <c r="Q19" s="36">
        <v>15.388496468213924</v>
      </c>
      <c r="R19" s="44">
        <v>16.375799883653286</v>
      </c>
      <c r="S19" s="72">
        <v>0.9873034154393618</v>
      </c>
      <c r="T19" s="73"/>
      <c r="U19" s="72">
        <v>0.8850504324146531</v>
      </c>
      <c r="V19" s="74"/>
      <c r="W19" s="43">
        <v>13.550884955752213</v>
      </c>
      <c r="X19" s="36">
        <v>11.881693013768485</v>
      </c>
      <c r="Y19" s="44">
        <v>12.95369211514393</v>
      </c>
      <c r="Z19" s="72">
        <v>1.0719991013754449</v>
      </c>
      <c r="AA19" s="73"/>
      <c r="AB19" s="72">
        <v>-0.5971928406082831</v>
      </c>
      <c r="AC19" s="74"/>
      <c r="AD19" s="43">
        <v>15.589660743134088</v>
      </c>
      <c r="AE19" s="36">
        <v>14.49468085106383</v>
      </c>
      <c r="AF19" s="44">
        <v>15.328467153284672</v>
      </c>
      <c r="AG19" s="72">
        <v>0.833786302220842</v>
      </c>
      <c r="AH19" s="73"/>
      <c r="AI19" s="72">
        <v>-0.261193589849416</v>
      </c>
      <c r="AJ19" s="74"/>
      <c r="AK19" s="43">
        <v>13.34097859327217</v>
      </c>
      <c r="AL19" s="36">
        <v>13.40782122905028</v>
      </c>
      <c r="AM19" s="44">
        <v>13.179643323183992</v>
      </c>
      <c r="AN19" s="72">
        <v>-0.2281779058662874</v>
      </c>
      <c r="AO19" s="73"/>
      <c r="AP19" s="72">
        <v>-0.16133527008817872</v>
      </c>
      <c r="AQ19" s="74"/>
      <c r="AR19" s="43">
        <v>12.89198606271777</v>
      </c>
      <c r="AS19" s="36">
        <v>12.5196109193599</v>
      </c>
      <c r="AT19" s="44">
        <v>13.48153460021513</v>
      </c>
      <c r="AU19" s="72">
        <v>0.9619236808552305</v>
      </c>
      <c r="AV19" s="73"/>
      <c r="AW19" s="72">
        <v>0.589548537497361</v>
      </c>
      <c r="AX19" s="74"/>
      <c r="AY19" s="43">
        <v>14.781634938409855</v>
      </c>
      <c r="AZ19" s="36">
        <v>14.3160577740017</v>
      </c>
      <c r="BA19" s="44">
        <v>16.828478964401295</v>
      </c>
      <c r="BB19" s="72">
        <v>2.5124211903995946</v>
      </c>
      <c r="BC19" s="73"/>
      <c r="BD19" s="72">
        <v>2.04684402599144</v>
      </c>
      <c r="BE19" s="74"/>
      <c r="BF19" s="43">
        <v>13.188284518828453</v>
      </c>
      <c r="BG19" s="36">
        <v>12.982024315656002</v>
      </c>
      <c r="BH19" s="44">
        <v>13.527899318868691</v>
      </c>
      <c r="BI19" s="72">
        <v>0.5458750032126893</v>
      </c>
      <c r="BJ19" s="73"/>
      <c r="BK19" s="72">
        <v>0.3396148000402377</v>
      </c>
      <c r="BL19" s="74"/>
      <c r="BM19" s="43">
        <v>12.217480447725457</v>
      </c>
      <c r="BN19" s="36">
        <v>12.137702291797899</v>
      </c>
      <c r="BO19" s="44">
        <v>12.779914768646353</v>
      </c>
      <c r="BP19" s="72">
        <v>0.6422124768484547</v>
      </c>
      <c r="BQ19" s="73"/>
      <c r="BR19" s="72">
        <v>0.5624343209208966</v>
      </c>
      <c r="BS19" s="74"/>
    </row>
    <row r="20" spans="1:71" ht="13.5" customHeight="1">
      <c r="A20" s="68" t="s">
        <v>33</v>
      </c>
      <c r="B20" s="34">
        <v>2947</v>
      </c>
      <c r="C20" s="34">
        <v>1609</v>
      </c>
      <c r="D20" s="35">
        <v>1594</v>
      </c>
      <c r="E20" s="34">
        <v>-15</v>
      </c>
      <c r="F20" s="36">
        <v>-0.9322560596643878</v>
      </c>
      <c r="G20" s="34">
        <v>-1353</v>
      </c>
      <c r="H20" s="37">
        <v>-45.91109602986088</v>
      </c>
      <c r="I20" s="33">
        <v>1078</v>
      </c>
      <c r="J20" s="34">
        <v>792</v>
      </c>
      <c r="K20" s="35">
        <v>767</v>
      </c>
      <c r="L20" s="34">
        <v>-25</v>
      </c>
      <c r="M20" s="36">
        <v>-3.1565656565656566</v>
      </c>
      <c r="N20" s="34">
        <v>-311</v>
      </c>
      <c r="O20" s="37">
        <v>-28.84972170686456</v>
      </c>
      <c r="P20" s="33">
        <v>1544</v>
      </c>
      <c r="Q20" s="34">
        <v>1248</v>
      </c>
      <c r="R20" s="35">
        <v>1190</v>
      </c>
      <c r="S20" s="34">
        <v>-58</v>
      </c>
      <c r="T20" s="36">
        <v>-4.647435897435898</v>
      </c>
      <c r="U20" s="34">
        <v>-354</v>
      </c>
      <c r="V20" s="37">
        <v>-22.927461139896373</v>
      </c>
      <c r="W20" s="33">
        <v>604</v>
      </c>
      <c r="X20" s="34">
        <v>432</v>
      </c>
      <c r="Y20" s="35">
        <v>408</v>
      </c>
      <c r="Z20" s="34">
        <v>-24</v>
      </c>
      <c r="AA20" s="36">
        <v>-5.555555555555555</v>
      </c>
      <c r="AB20" s="34">
        <v>-196</v>
      </c>
      <c r="AC20" s="37">
        <v>-32.450331125827816</v>
      </c>
      <c r="AD20" s="33">
        <v>352</v>
      </c>
      <c r="AE20" s="34">
        <v>261</v>
      </c>
      <c r="AF20" s="35">
        <v>259</v>
      </c>
      <c r="AG20" s="34">
        <v>-2</v>
      </c>
      <c r="AH20" s="36">
        <v>-0.7662835249042145</v>
      </c>
      <c r="AI20" s="34">
        <v>-93</v>
      </c>
      <c r="AJ20" s="37">
        <v>-26.420454545454547</v>
      </c>
      <c r="AK20" s="33">
        <v>928</v>
      </c>
      <c r="AL20" s="34">
        <v>596</v>
      </c>
      <c r="AM20" s="35">
        <v>560</v>
      </c>
      <c r="AN20" s="34">
        <v>-36</v>
      </c>
      <c r="AO20" s="36">
        <v>-6.0402684563758395</v>
      </c>
      <c r="AP20" s="34">
        <v>-368</v>
      </c>
      <c r="AQ20" s="37">
        <v>-39.6551724137931</v>
      </c>
      <c r="AR20" s="33">
        <v>487</v>
      </c>
      <c r="AS20" s="34">
        <v>877</v>
      </c>
      <c r="AT20" s="35">
        <v>882</v>
      </c>
      <c r="AU20" s="34">
        <v>5</v>
      </c>
      <c r="AV20" s="36">
        <v>0.5701254275940707</v>
      </c>
      <c r="AW20" s="34">
        <v>395</v>
      </c>
      <c r="AX20" s="37">
        <v>81.1088295687885</v>
      </c>
      <c r="AY20" s="33">
        <v>496</v>
      </c>
      <c r="AZ20" s="34">
        <v>255</v>
      </c>
      <c r="BA20" s="35">
        <v>251</v>
      </c>
      <c r="BB20" s="34">
        <v>-4</v>
      </c>
      <c r="BC20" s="36">
        <v>-1.5686274509803921</v>
      </c>
      <c r="BD20" s="34">
        <v>-245</v>
      </c>
      <c r="BE20" s="37">
        <v>-49.395161290322584</v>
      </c>
      <c r="BF20" s="33">
        <v>8436</v>
      </c>
      <c r="BG20" s="34">
        <v>6070</v>
      </c>
      <c r="BH20" s="35">
        <v>5911</v>
      </c>
      <c r="BI20" s="34">
        <v>-159</v>
      </c>
      <c r="BJ20" s="36">
        <v>-2.6194398682042834</v>
      </c>
      <c r="BK20" s="34">
        <v>-2525</v>
      </c>
      <c r="BL20" s="37">
        <v>-29.931247036510193</v>
      </c>
      <c r="BM20" s="33">
        <v>164552</v>
      </c>
      <c r="BN20" s="34">
        <v>117559</v>
      </c>
      <c r="BO20" s="35">
        <v>113142</v>
      </c>
      <c r="BP20" s="34">
        <v>-4417</v>
      </c>
      <c r="BQ20" s="36">
        <v>-3.7572623108396637</v>
      </c>
      <c r="BR20" s="34">
        <v>-51410</v>
      </c>
      <c r="BS20" s="37">
        <v>-31.242403617093682</v>
      </c>
    </row>
    <row r="21" spans="1:71" ht="12.75">
      <c r="A21" s="68" t="s">
        <v>34</v>
      </c>
      <c r="B21" s="36">
        <v>35.19646482742147</v>
      </c>
      <c r="C21" s="36">
        <v>24.92641363284276</v>
      </c>
      <c r="D21" s="44">
        <v>28.428749777064382</v>
      </c>
      <c r="E21" s="72">
        <v>3.5023361442216228</v>
      </c>
      <c r="F21" s="73"/>
      <c r="G21" s="72">
        <v>-6.76771505035709</v>
      </c>
      <c r="H21" s="74"/>
      <c r="I21" s="43">
        <v>31.201157742402312</v>
      </c>
      <c r="J21" s="36">
        <v>16.83673469387755</v>
      </c>
      <c r="K21" s="44">
        <v>19.324766943814563</v>
      </c>
      <c r="L21" s="72">
        <v>2.4880322499370138</v>
      </c>
      <c r="M21" s="73"/>
      <c r="N21" s="72">
        <v>-11.87639079858775</v>
      </c>
      <c r="O21" s="74"/>
      <c r="P21" s="43">
        <v>48.41643148322358</v>
      </c>
      <c r="Q21" s="36">
        <v>31.48335015136226</v>
      </c>
      <c r="R21" s="44">
        <v>34.61314717859221</v>
      </c>
      <c r="S21" s="72">
        <v>3.129797027229948</v>
      </c>
      <c r="T21" s="73"/>
      <c r="U21" s="72">
        <v>-13.803284304631376</v>
      </c>
      <c r="V21" s="74"/>
      <c r="W21" s="43">
        <v>33.4070796460177</v>
      </c>
      <c r="X21" s="36">
        <v>22.02957674655788</v>
      </c>
      <c r="Y21" s="44">
        <v>25.53191489361702</v>
      </c>
      <c r="Z21" s="72">
        <v>3.5023381470591417</v>
      </c>
      <c r="AA21" s="73"/>
      <c r="AB21" s="72">
        <v>-7.8751647524006785</v>
      </c>
      <c r="AC21" s="74"/>
      <c r="AD21" s="43">
        <v>28.432956381260098</v>
      </c>
      <c r="AE21" s="36">
        <v>17.35372340425532</v>
      </c>
      <c r="AF21" s="44">
        <v>21.005677210056774</v>
      </c>
      <c r="AG21" s="72">
        <v>3.6519538058014547</v>
      </c>
      <c r="AH21" s="73"/>
      <c r="AI21" s="72">
        <v>-7.427279171203324</v>
      </c>
      <c r="AJ21" s="74"/>
      <c r="AK21" s="43">
        <v>35.47400611620795</v>
      </c>
      <c r="AL21" s="36">
        <v>22.197392923649907</v>
      </c>
      <c r="AM21" s="44">
        <v>24.358416702914308</v>
      </c>
      <c r="AN21" s="72">
        <v>2.1610237792644007</v>
      </c>
      <c r="AO21" s="73"/>
      <c r="AP21" s="72">
        <v>-11.115589413293645</v>
      </c>
      <c r="AQ21" s="74"/>
      <c r="AR21" s="43">
        <v>33.937282229965156</v>
      </c>
      <c r="AS21" s="36">
        <v>27.518042045811107</v>
      </c>
      <c r="AT21" s="44">
        <v>31.62423807816422</v>
      </c>
      <c r="AU21" s="72">
        <v>4.106196032353111</v>
      </c>
      <c r="AV21" s="73"/>
      <c r="AW21" s="72">
        <v>-2.3130441518009377</v>
      </c>
      <c r="AX21" s="74"/>
      <c r="AY21" s="43">
        <v>27.77155655095185</v>
      </c>
      <c r="AZ21" s="36">
        <v>10.832625318606627</v>
      </c>
      <c r="BA21" s="44">
        <v>20.307443365695793</v>
      </c>
      <c r="BB21" s="72">
        <v>9.474818047089165</v>
      </c>
      <c r="BC21" s="73"/>
      <c r="BD21" s="72">
        <v>-7.464113185256057</v>
      </c>
      <c r="BE21" s="74"/>
      <c r="BF21" s="43">
        <v>35.29707112970711</v>
      </c>
      <c r="BG21" s="36">
        <v>22.637428209144478</v>
      </c>
      <c r="BH21" s="44">
        <v>26.66335874419234</v>
      </c>
      <c r="BI21" s="72">
        <v>4.025930535047863</v>
      </c>
      <c r="BJ21" s="73"/>
      <c r="BK21" s="72">
        <v>-8.633712385514773</v>
      </c>
      <c r="BL21" s="74"/>
      <c r="BM21" s="43">
        <v>33.10898770827423</v>
      </c>
      <c r="BN21" s="36">
        <v>22.855570849761644</v>
      </c>
      <c r="BO21" s="44">
        <v>25.79787537251665</v>
      </c>
      <c r="BP21" s="72">
        <v>2.9423045227550055</v>
      </c>
      <c r="BQ21" s="73"/>
      <c r="BR21" s="72">
        <v>-7.311112335757578</v>
      </c>
      <c r="BS21" s="74"/>
    </row>
    <row r="22" spans="1:71" ht="12.75">
      <c r="A22" s="70" t="s">
        <v>35</v>
      </c>
      <c r="B22" s="40">
        <v>588</v>
      </c>
      <c r="C22" s="40">
        <v>539</v>
      </c>
      <c r="D22" s="35">
        <v>569</v>
      </c>
      <c r="E22" s="40">
        <v>30</v>
      </c>
      <c r="F22" s="41">
        <v>5.565862708719852</v>
      </c>
      <c r="G22" s="40">
        <v>-19</v>
      </c>
      <c r="H22" s="42">
        <v>-3.231292517006803</v>
      </c>
      <c r="I22" s="45">
        <v>331</v>
      </c>
      <c r="J22" s="40">
        <v>373</v>
      </c>
      <c r="K22" s="35">
        <v>418</v>
      </c>
      <c r="L22" s="40">
        <v>45</v>
      </c>
      <c r="M22" s="41">
        <v>12.064343163538874</v>
      </c>
      <c r="N22" s="40">
        <v>87</v>
      </c>
      <c r="O22" s="42">
        <v>26.283987915407852</v>
      </c>
      <c r="P22" s="45">
        <v>97</v>
      </c>
      <c r="Q22" s="40">
        <v>188</v>
      </c>
      <c r="R22" s="35">
        <v>161</v>
      </c>
      <c r="S22" s="40">
        <v>-27</v>
      </c>
      <c r="T22" s="41">
        <v>-14.361702127659576</v>
      </c>
      <c r="U22" s="40">
        <v>64</v>
      </c>
      <c r="V22" s="42">
        <v>65.97938144329896</v>
      </c>
      <c r="W22" s="45">
        <v>113</v>
      </c>
      <c r="X22" s="40">
        <v>124</v>
      </c>
      <c r="Y22" s="35">
        <v>123</v>
      </c>
      <c r="Z22" s="40">
        <v>-1</v>
      </c>
      <c r="AA22" s="41">
        <v>-0.8064516129032258</v>
      </c>
      <c r="AB22" s="40">
        <v>10</v>
      </c>
      <c r="AC22" s="42">
        <v>8.849557522123893</v>
      </c>
      <c r="AD22" s="45">
        <v>67</v>
      </c>
      <c r="AE22" s="40">
        <v>95</v>
      </c>
      <c r="AF22" s="35">
        <v>106</v>
      </c>
      <c r="AG22" s="40">
        <v>11</v>
      </c>
      <c r="AH22" s="41">
        <v>11.578947368421053</v>
      </c>
      <c r="AI22" s="40">
        <v>39</v>
      </c>
      <c r="AJ22" s="42">
        <v>58.2089552238806</v>
      </c>
      <c r="AK22" s="45">
        <v>191</v>
      </c>
      <c r="AL22" s="40">
        <v>153</v>
      </c>
      <c r="AM22" s="35">
        <v>184</v>
      </c>
      <c r="AN22" s="40">
        <v>31</v>
      </c>
      <c r="AO22" s="41">
        <v>20.26143790849673</v>
      </c>
      <c r="AP22" s="40">
        <v>-7</v>
      </c>
      <c r="AQ22" s="42">
        <v>-3.664921465968586</v>
      </c>
      <c r="AR22" s="45">
        <v>77</v>
      </c>
      <c r="AS22" s="40">
        <v>147</v>
      </c>
      <c r="AT22" s="35">
        <v>193</v>
      </c>
      <c r="AU22" s="40">
        <v>46</v>
      </c>
      <c r="AV22" s="41">
        <v>31.292517006802722</v>
      </c>
      <c r="AW22" s="40">
        <v>116</v>
      </c>
      <c r="AX22" s="42">
        <v>150.64935064935065</v>
      </c>
      <c r="AY22" s="45">
        <v>60</v>
      </c>
      <c r="AZ22" s="40">
        <v>94</v>
      </c>
      <c r="BA22" s="35">
        <v>84</v>
      </c>
      <c r="BB22" s="40">
        <v>-10</v>
      </c>
      <c r="BC22" s="41">
        <v>-10.638297872340425</v>
      </c>
      <c r="BD22" s="40">
        <v>24</v>
      </c>
      <c r="BE22" s="42">
        <v>40</v>
      </c>
      <c r="BF22" s="45">
        <v>1524</v>
      </c>
      <c r="BG22" s="40">
        <v>1713</v>
      </c>
      <c r="BH22" s="35">
        <v>1838</v>
      </c>
      <c r="BI22" s="40">
        <v>125</v>
      </c>
      <c r="BJ22" s="41">
        <v>7.297139521307646</v>
      </c>
      <c r="BK22" s="40">
        <v>314</v>
      </c>
      <c r="BL22" s="42">
        <v>20.603674540682416</v>
      </c>
      <c r="BM22" s="45">
        <v>37781</v>
      </c>
      <c r="BN22" s="40">
        <v>44528</v>
      </c>
      <c r="BO22" s="35">
        <v>39587</v>
      </c>
      <c r="BP22" s="40">
        <v>-4941</v>
      </c>
      <c r="BQ22" s="41">
        <v>-11.096388789076537</v>
      </c>
      <c r="BR22" s="40">
        <v>1806</v>
      </c>
      <c r="BS22" s="42">
        <v>4.780180514014981</v>
      </c>
    </row>
    <row r="23" spans="1:71" ht="12.75">
      <c r="A23" s="70" t="s">
        <v>36</v>
      </c>
      <c r="B23" s="40">
        <v>155</v>
      </c>
      <c r="C23" s="40">
        <v>174</v>
      </c>
      <c r="D23" s="35">
        <v>180</v>
      </c>
      <c r="E23" s="40">
        <v>6</v>
      </c>
      <c r="F23" s="41">
        <v>3.4482758620689653</v>
      </c>
      <c r="G23" s="40">
        <v>25</v>
      </c>
      <c r="H23" s="42">
        <v>16.129032258064516</v>
      </c>
      <c r="I23" s="45">
        <v>101</v>
      </c>
      <c r="J23" s="40">
        <v>133</v>
      </c>
      <c r="K23" s="35">
        <v>138</v>
      </c>
      <c r="L23" s="40">
        <v>5</v>
      </c>
      <c r="M23" s="41">
        <v>3.7593984962406015</v>
      </c>
      <c r="N23" s="40">
        <v>37</v>
      </c>
      <c r="O23" s="42">
        <v>36.633663366336634</v>
      </c>
      <c r="P23" s="45">
        <v>33</v>
      </c>
      <c r="Q23" s="40">
        <v>74</v>
      </c>
      <c r="R23" s="35">
        <v>74</v>
      </c>
      <c r="S23" s="40">
        <v>0</v>
      </c>
      <c r="T23" s="41">
        <v>0</v>
      </c>
      <c r="U23" s="40">
        <v>41</v>
      </c>
      <c r="V23" s="42">
        <v>124.24242424242425</v>
      </c>
      <c r="W23" s="45">
        <v>15</v>
      </c>
      <c r="X23" s="40">
        <v>35</v>
      </c>
      <c r="Y23" s="35">
        <v>35</v>
      </c>
      <c r="Z23" s="40">
        <v>0</v>
      </c>
      <c r="AA23" s="41">
        <v>0</v>
      </c>
      <c r="AB23" s="40">
        <v>20</v>
      </c>
      <c r="AC23" s="42">
        <v>133.33333333333331</v>
      </c>
      <c r="AD23" s="45">
        <v>27</v>
      </c>
      <c r="AE23" s="40">
        <v>34</v>
      </c>
      <c r="AF23" s="35">
        <v>34</v>
      </c>
      <c r="AG23" s="40">
        <v>0</v>
      </c>
      <c r="AH23" s="41">
        <v>0</v>
      </c>
      <c r="AI23" s="40">
        <v>7</v>
      </c>
      <c r="AJ23" s="42">
        <v>25.925925925925924</v>
      </c>
      <c r="AK23" s="45">
        <v>44</v>
      </c>
      <c r="AL23" s="40">
        <v>46</v>
      </c>
      <c r="AM23" s="35">
        <v>49</v>
      </c>
      <c r="AN23" s="40">
        <v>3</v>
      </c>
      <c r="AO23" s="41">
        <v>6.521739130434782</v>
      </c>
      <c r="AP23" s="40">
        <v>5</v>
      </c>
      <c r="AQ23" s="42">
        <v>11.363636363636363</v>
      </c>
      <c r="AR23" s="45">
        <v>60</v>
      </c>
      <c r="AS23" s="40">
        <v>113</v>
      </c>
      <c r="AT23" s="35">
        <v>112</v>
      </c>
      <c r="AU23" s="40">
        <v>-1</v>
      </c>
      <c r="AV23" s="41">
        <v>-0.8849557522123894</v>
      </c>
      <c r="AW23" s="40">
        <v>52</v>
      </c>
      <c r="AX23" s="42">
        <v>86.66666666666667</v>
      </c>
      <c r="AY23" s="45">
        <v>50</v>
      </c>
      <c r="AZ23" s="40">
        <v>36</v>
      </c>
      <c r="BA23" s="35">
        <v>36</v>
      </c>
      <c r="BB23" s="40">
        <v>0</v>
      </c>
      <c r="BC23" s="41">
        <v>0</v>
      </c>
      <c r="BD23" s="40">
        <v>-14</v>
      </c>
      <c r="BE23" s="42">
        <v>-28.000000000000004</v>
      </c>
      <c r="BF23" s="45">
        <v>485</v>
      </c>
      <c r="BG23" s="40">
        <v>645</v>
      </c>
      <c r="BH23" s="35">
        <v>658</v>
      </c>
      <c r="BI23" s="40">
        <v>13</v>
      </c>
      <c r="BJ23" s="41">
        <v>2.0155038759689923</v>
      </c>
      <c r="BK23" s="40">
        <v>173</v>
      </c>
      <c r="BL23" s="42">
        <v>35.670103092783506</v>
      </c>
      <c r="BM23" s="45">
        <v>12663</v>
      </c>
      <c r="BN23" s="40">
        <v>16333</v>
      </c>
      <c r="BO23" s="35">
        <v>16702</v>
      </c>
      <c r="BP23" s="40">
        <v>369</v>
      </c>
      <c r="BQ23" s="41">
        <v>2.259229780199596</v>
      </c>
      <c r="BR23" s="40">
        <v>4039</v>
      </c>
      <c r="BS23" s="42">
        <v>31.896075179657267</v>
      </c>
    </row>
    <row r="24" spans="1:71" ht="12.75">
      <c r="A24" s="70" t="s">
        <v>4</v>
      </c>
      <c r="B24" s="40">
        <v>5</v>
      </c>
      <c r="C24" s="40">
        <v>5</v>
      </c>
      <c r="D24" s="35">
        <v>4</v>
      </c>
      <c r="E24" s="40">
        <v>-1</v>
      </c>
      <c r="F24" s="41">
        <v>-20</v>
      </c>
      <c r="G24" s="40">
        <v>-1</v>
      </c>
      <c r="H24" s="42">
        <v>-20</v>
      </c>
      <c r="I24" s="45">
        <v>2</v>
      </c>
      <c r="J24" s="40">
        <v>3</v>
      </c>
      <c r="K24" s="35">
        <v>3</v>
      </c>
      <c r="L24" s="40">
        <v>0</v>
      </c>
      <c r="M24" s="41">
        <v>0</v>
      </c>
      <c r="N24" s="40">
        <v>1</v>
      </c>
      <c r="O24" s="42">
        <v>50</v>
      </c>
      <c r="P24" s="45">
        <v>26</v>
      </c>
      <c r="Q24" s="40">
        <v>32</v>
      </c>
      <c r="R24" s="35">
        <v>29</v>
      </c>
      <c r="S24" s="40">
        <v>-3</v>
      </c>
      <c r="T24" s="41">
        <v>-9.375</v>
      </c>
      <c r="U24" s="40">
        <v>3</v>
      </c>
      <c r="V24" s="42">
        <v>11.538461538461538</v>
      </c>
      <c r="W24" s="45">
        <v>29</v>
      </c>
      <c r="X24" s="40">
        <v>28</v>
      </c>
      <c r="Y24" s="35">
        <v>20</v>
      </c>
      <c r="Z24" s="40">
        <v>-8</v>
      </c>
      <c r="AA24" s="41">
        <v>-28.57142857142857</v>
      </c>
      <c r="AB24" s="40">
        <v>-9</v>
      </c>
      <c r="AC24" s="42">
        <v>-31.03448275862069</v>
      </c>
      <c r="AD24" s="45">
        <v>6</v>
      </c>
      <c r="AE24" s="40">
        <v>6</v>
      </c>
      <c r="AF24" s="35">
        <v>5</v>
      </c>
      <c r="AG24" s="40">
        <v>-1</v>
      </c>
      <c r="AH24" s="41">
        <v>-16.666666666666664</v>
      </c>
      <c r="AI24" s="40">
        <v>-1</v>
      </c>
      <c r="AJ24" s="42">
        <v>-16.666666666666664</v>
      </c>
      <c r="AK24" s="45">
        <v>13</v>
      </c>
      <c r="AL24" s="40">
        <v>17</v>
      </c>
      <c r="AM24" s="35">
        <v>17</v>
      </c>
      <c r="AN24" s="40">
        <v>0</v>
      </c>
      <c r="AO24" s="41">
        <v>0</v>
      </c>
      <c r="AP24" s="40">
        <v>4</v>
      </c>
      <c r="AQ24" s="42">
        <v>30.76923076923077</v>
      </c>
      <c r="AR24" s="45">
        <v>10</v>
      </c>
      <c r="AS24" s="40">
        <v>8</v>
      </c>
      <c r="AT24" s="35">
        <v>8</v>
      </c>
      <c r="AU24" s="40">
        <v>0</v>
      </c>
      <c r="AV24" s="41">
        <v>0</v>
      </c>
      <c r="AW24" s="40">
        <v>-2</v>
      </c>
      <c r="AX24" s="42">
        <v>-20</v>
      </c>
      <c r="AY24" s="45">
        <v>14</v>
      </c>
      <c r="AZ24" s="40">
        <v>17</v>
      </c>
      <c r="BA24" s="35">
        <v>7</v>
      </c>
      <c r="BB24" s="40">
        <v>-10</v>
      </c>
      <c r="BC24" s="41">
        <v>-58.82352941176471</v>
      </c>
      <c r="BD24" s="40">
        <v>-7</v>
      </c>
      <c r="BE24" s="42">
        <v>-50</v>
      </c>
      <c r="BF24" s="45">
        <v>105</v>
      </c>
      <c r="BG24" s="40">
        <v>116</v>
      </c>
      <c r="BH24" s="35">
        <v>93</v>
      </c>
      <c r="BI24" s="40">
        <v>-23</v>
      </c>
      <c r="BJ24" s="41">
        <v>-19.82758620689655</v>
      </c>
      <c r="BK24" s="40">
        <v>-12</v>
      </c>
      <c r="BL24" s="42">
        <v>-11.428571428571429</v>
      </c>
      <c r="BM24" s="45">
        <v>738</v>
      </c>
      <c r="BN24" s="40">
        <v>754</v>
      </c>
      <c r="BO24" s="35">
        <v>611</v>
      </c>
      <c r="BP24" s="40">
        <v>-143</v>
      </c>
      <c r="BQ24" s="41">
        <v>-18.96551724137931</v>
      </c>
      <c r="BR24" s="40">
        <v>-127</v>
      </c>
      <c r="BS24" s="42">
        <v>-17.208672086720867</v>
      </c>
    </row>
    <row r="25" spans="1:71" ht="12.75">
      <c r="A25" s="70" t="s">
        <v>51</v>
      </c>
      <c r="B25" s="40">
        <v>2989</v>
      </c>
      <c r="C25" s="40">
        <v>2367</v>
      </c>
      <c r="D25" s="35">
        <v>1877</v>
      </c>
      <c r="E25" s="40">
        <v>-490</v>
      </c>
      <c r="F25" s="41">
        <v>-20.701309674693704</v>
      </c>
      <c r="G25" s="40">
        <v>-1112</v>
      </c>
      <c r="H25" s="42">
        <v>-37.20307795249248</v>
      </c>
      <c r="I25" s="45">
        <v>1125</v>
      </c>
      <c r="J25" s="40">
        <v>1356</v>
      </c>
      <c r="K25" s="35">
        <v>1264</v>
      </c>
      <c r="L25" s="40">
        <v>-92</v>
      </c>
      <c r="M25" s="41">
        <v>-6.784660766961652</v>
      </c>
      <c r="N25" s="40">
        <v>139</v>
      </c>
      <c r="O25" s="42">
        <v>12.355555555555556</v>
      </c>
      <c r="P25" s="45">
        <v>1542</v>
      </c>
      <c r="Q25" s="40">
        <v>1100</v>
      </c>
      <c r="R25" s="35">
        <v>1032</v>
      </c>
      <c r="S25" s="40">
        <v>-68</v>
      </c>
      <c r="T25" s="41">
        <v>-6.181818181818182</v>
      </c>
      <c r="U25" s="40">
        <v>-510</v>
      </c>
      <c r="V25" s="42">
        <v>-33.07392996108949</v>
      </c>
      <c r="W25" s="45">
        <v>630</v>
      </c>
      <c r="X25" s="40">
        <v>711</v>
      </c>
      <c r="Y25" s="35">
        <v>580</v>
      </c>
      <c r="Z25" s="40">
        <v>-131</v>
      </c>
      <c r="AA25" s="41">
        <v>-18.424753867791843</v>
      </c>
      <c r="AB25" s="40">
        <v>-50</v>
      </c>
      <c r="AC25" s="42">
        <v>-7.936507936507936</v>
      </c>
      <c r="AD25" s="45">
        <v>459</v>
      </c>
      <c r="AE25" s="40">
        <v>552</v>
      </c>
      <c r="AF25" s="35">
        <v>459</v>
      </c>
      <c r="AG25" s="40">
        <v>-93</v>
      </c>
      <c r="AH25" s="41">
        <v>-16.847826086956523</v>
      </c>
      <c r="AI25" s="40">
        <v>0</v>
      </c>
      <c r="AJ25" s="42">
        <v>0</v>
      </c>
      <c r="AK25" s="45">
        <v>1121</v>
      </c>
      <c r="AL25" s="40">
        <v>1049</v>
      </c>
      <c r="AM25" s="35">
        <v>882</v>
      </c>
      <c r="AN25" s="40">
        <v>-167</v>
      </c>
      <c r="AO25" s="41">
        <v>-15.919923736892278</v>
      </c>
      <c r="AP25" s="40">
        <v>-239</v>
      </c>
      <c r="AQ25" s="42">
        <v>-21.320249776984834</v>
      </c>
      <c r="AR25" s="45">
        <v>622</v>
      </c>
      <c r="AS25" s="40">
        <v>1484</v>
      </c>
      <c r="AT25" s="35">
        <v>1174</v>
      </c>
      <c r="AU25" s="40">
        <v>-310</v>
      </c>
      <c r="AV25" s="41">
        <v>-20.889487870619945</v>
      </c>
      <c r="AW25" s="40">
        <v>552</v>
      </c>
      <c r="AX25" s="42">
        <v>88.7459807073955</v>
      </c>
      <c r="AY25" s="45">
        <v>912</v>
      </c>
      <c r="AZ25" s="40">
        <v>1105</v>
      </c>
      <c r="BA25" s="35">
        <v>573</v>
      </c>
      <c r="BB25" s="40">
        <v>-532</v>
      </c>
      <c r="BC25" s="41">
        <v>-48.1447963800905</v>
      </c>
      <c r="BD25" s="40">
        <v>-339</v>
      </c>
      <c r="BE25" s="42">
        <v>-37.17105263157895</v>
      </c>
      <c r="BF25" s="45">
        <v>9400</v>
      </c>
      <c r="BG25" s="40">
        <v>9724</v>
      </c>
      <c r="BH25" s="35">
        <v>7841</v>
      </c>
      <c r="BI25" s="40">
        <v>-1883</v>
      </c>
      <c r="BJ25" s="41">
        <v>-19.36445907034142</v>
      </c>
      <c r="BK25" s="40">
        <v>-1559</v>
      </c>
      <c r="BL25" s="42">
        <v>-16.585106382978722</v>
      </c>
      <c r="BM25" s="45">
        <v>176641</v>
      </c>
      <c r="BN25" s="40">
        <v>158028</v>
      </c>
      <c r="BO25" s="35">
        <v>138172</v>
      </c>
      <c r="BP25" s="40">
        <v>-19856</v>
      </c>
      <c r="BQ25" s="41">
        <v>-12.564861923203482</v>
      </c>
      <c r="BR25" s="40">
        <v>-38469</v>
      </c>
      <c r="BS25" s="42">
        <v>-21.778069644080368</v>
      </c>
    </row>
    <row r="26" spans="1:71" ht="12.75">
      <c r="A26" s="11" t="s">
        <v>20</v>
      </c>
      <c r="B26" s="34">
        <v>927</v>
      </c>
      <c r="C26" s="34">
        <v>1769</v>
      </c>
      <c r="D26" s="35">
        <v>702</v>
      </c>
      <c r="E26" s="34">
        <v>-1067</v>
      </c>
      <c r="F26" s="36">
        <v>-60.316563029960435</v>
      </c>
      <c r="G26" s="34">
        <v>-225</v>
      </c>
      <c r="H26" s="37">
        <v>-24.271844660194176</v>
      </c>
      <c r="I26" s="33">
        <v>437</v>
      </c>
      <c r="J26" s="34">
        <v>1659</v>
      </c>
      <c r="K26" s="35">
        <v>411</v>
      </c>
      <c r="L26" s="34">
        <v>-1248</v>
      </c>
      <c r="M26" s="36">
        <v>-75.22603978300181</v>
      </c>
      <c r="N26" s="34">
        <v>-26</v>
      </c>
      <c r="O26" s="37">
        <v>-5.949656750572083</v>
      </c>
      <c r="P26" s="33">
        <v>264</v>
      </c>
      <c r="Q26" s="34">
        <v>1117</v>
      </c>
      <c r="R26" s="35">
        <v>302</v>
      </c>
      <c r="S26" s="34">
        <v>-815</v>
      </c>
      <c r="T26" s="36">
        <v>-72.9632945389436</v>
      </c>
      <c r="U26" s="34">
        <v>38</v>
      </c>
      <c r="V26" s="37">
        <v>14.393939393939394</v>
      </c>
      <c r="W26" s="33">
        <v>259</v>
      </c>
      <c r="X26" s="34">
        <v>494</v>
      </c>
      <c r="Y26" s="35">
        <v>157</v>
      </c>
      <c r="Z26" s="34">
        <v>-337</v>
      </c>
      <c r="AA26" s="36">
        <v>-68.21862348178138</v>
      </c>
      <c r="AB26" s="34">
        <v>-102</v>
      </c>
      <c r="AC26" s="37">
        <v>-39.38223938223938</v>
      </c>
      <c r="AD26" s="33">
        <v>226</v>
      </c>
      <c r="AE26" s="34">
        <v>445</v>
      </c>
      <c r="AF26" s="35">
        <v>147</v>
      </c>
      <c r="AG26" s="34">
        <v>-298</v>
      </c>
      <c r="AH26" s="36">
        <v>-66.96629213483146</v>
      </c>
      <c r="AI26" s="34">
        <v>-79</v>
      </c>
      <c r="AJ26" s="37">
        <v>-34.95575221238938</v>
      </c>
      <c r="AK26" s="33">
        <v>279</v>
      </c>
      <c r="AL26" s="34">
        <v>745</v>
      </c>
      <c r="AM26" s="35">
        <v>248</v>
      </c>
      <c r="AN26" s="34">
        <v>-497</v>
      </c>
      <c r="AO26" s="36">
        <v>-66.71140939597315</v>
      </c>
      <c r="AP26" s="34">
        <v>-31</v>
      </c>
      <c r="AQ26" s="37">
        <v>-11.11111111111111</v>
      </c>
      <c r="AR26" s="33">
        <v>228</v>
      </c>
      <c r="AS26" s="34">
        <v>841</v>
      </c>
      <c r="AT26" s="35">
        <v>233</v>
      </c>
      <c r="AU26" s="34">
        <v>-608</v>
      </c>
      <c r="AV26" s="36">
        <v>-72.294887039239</v>
      </c>
      <c r="AW26" s="34">
        <v>5</v>
      </c>
      <c r="AX26" s="37">
        <v>2.1929824561403506</v>
      </c>
      <c r="AY26" s="33">
        <v>429</v>
      </c>
      <c r="AZ26" s="34">
        <v>888</v>
      </c>
      <c r="BA26" s="35">
        <v>122</v>
      </c>
      <c r="BB26" s="34">
        <v>-766</v>
      </c>
      <c r="BC26" s="36">
        <v>-86.26126126126125</v>
      </c>
      <c r="BD26" s="34">
        <v>-307</v>
      </c>
      <c r="BE26" s="37">
        <v>-71.56177156177156</v>
      </c>
      <c r="BF26" s="33">
        <v>3049</v>
      </c>
      <c r="BG26" s="34">
        <v>7958</v>
      </c>
      <c r="BH26" s="35">
        <v>2322</v>
      </c>
      <c r="BI26" s="34">
        <v>-5636</v>
      </c>
      <c r="BJ26" s="36">
        <v>-70.82181452626288</v>
      </c>
      <c r="BK26" s="34">
        <v>-727</v>
      </c>
      <c r="BL26" s="37">
        <v>-23.84388324040669</v>
      </c>
      <c r="BM26" s="33">
        <v>58738</v>
      </c>
      <c r="BN26" s="34">
        <v>158577</v>
      </c>
      <c r="BO26" s="35">
        <v>50843</v>
      </c>
      <c r="BP26" s="34">
        <v>-107734</v>
      </c>
      <c r="BQ26" s="36">
        <v>-67.93797335048588</v>
      </c>
      <c r="BR26" s="34">
        <v>-7895</v>
      </c>
      <c r="BS26" s="37">
        <v>-13.441043276924649</v>
      </c>
    </row>
    <row r="27" spans="1:71" ht="12.75">
      <c r="A27" s="12" t="s">
        <v>9</v>
      </c>
      <c r="B27" s="39">
        <v>100</v>
      </c>
      <c r="C27" s="39">
        <v>51</v>
      </c>
      <c r="D27" s="35">
        <v>73</v>
      </c>
      <c r="E27" s="39">
        <v>22</v>
      </c>
      <c r="F27" s="46">
        <v>43.13725490196079</v>
      </c>
      <c r="G27" s="39">
        <v>-27</v>
      </c>
      <c r="H27" s="47">
        <v>-27</v>
      </c>
      <c r="I27" s="38">
        <v>62</v>
      </c>
      <c r="J27" s="39">
        <v>47</v>
      </c>
      <c r="K27" s="35">
        <v>48</v>
      </c>
      <c r="L27" s="39">
        <v>1</v>
      </c>
      <c r="M27" s="46">
        <v>2.127659574468085</v>
      </c>
      <c r="N27" s="39">
        <v>-14</v>
      </c>
      <c r="O27" s="47">
        <v>-22.58064516129032</v>
      </c>
      <c r="P27" s="38">
        <v>59</v>
      </c>
      <c r="Q27" s="39">
        <v>19</v>
      </c>
      <c r="R27" s="35">
        <v>63</v>
      </c>
      <c r="S27" s="39">
        <v>44</v>
      </c>
      <c r="T27" s="46">
        <v>231.57894736842107</v>
      </c>
      <c r="U27" s="39">
        <v>4</v>
      </c>
      <c r="V27" s="47">
        <v>6.779661016949152</v>
      </c>
      <c r="W27" s="38">
        <v>28</v>
      </c>
      <c r="X27" s="39">
        <v>9</v>
      </c>
      <c r="Y27" s="35">
        <v>23</v>
      </c>
      <c r="Z27" s="39">
        <v>14</v>
      </c>
      <c r="AA27" s="46">
        <v>155.55555555555557</v>
      </c>
      <c r="AB27" s="39">
        <v>-5</v>
      </c>
      <c r="AC27" s="47">
        <v>-17.857142857142858</v>
      </c>
      <c r="AD27" s="38">
        <v>37</v>
      </c>
      <c r="AE27" s="39">
        <v>5</v>
      </c>
      <c r="AF27" s="35">
        <v>33</v>
      </c>
      <c r="AG27" s="39">
        <v>28</v>
      </c>
      <c r="AH27" s="46">
        <v>560</v>
      </c>
      <c r="AI27" s="39">
        <v>-4</v>
      </c>
      <c r="AJ27" s="47">
        <v>-10.81081081081081</v>
      </c>
      <c r="AK27" s="38">
        <v>34</v>
      </c>
      <c r="AL27" s="39">
        <v>15</v>
      </c>
      <c r="AM27" s="35">
        <v>41</v>
      </c>
      <c r="AN27" s="39">
        <v>26</v>
      </c>
      <c r="AO27" s="46">
        <v>173.33333333333334</v>
      </c>
      <c r="AP27" s="39">
        <v>7</v>
      </c>
      <c r="AQ27" s="47">
        <v>20.588235294117645</v>
      </c>
      <c r="AR27" s="38">
        <v>16</v>
      </c>
      <c r="AS27" s="39">
        <v>13</v>
      </c>
      <c r="AT27" s="35">
        <v>48</v>
      </c>
      <c r="AU27" s="39">
        <v>35</v>
      </c>
      <c r="AV27" s="46">
        <v>269.2307692307692</v>
      </c>
      <c r="AW27" s="39">
        <v>32</v>
      </c>
      <c r="AX27" s="47">
        <v>200</v>
      </c>
      <c r="AY27" s="38">
        <v>47</v>
      </c>
      <c r="AZ27" s="39">
        <v>9</v>
      </c>
      <c r="BA27" s="35">
        <v>29</v>
      </c>
      <c r="BB27" s="39">
        <v>20</v>
      </c>
      <c r="BC27" s="46">
        <v>222.22222222222223</v>
      </c>
      <c r="BD27" s="39">
        <v>-18</v>
      </c>
      <c r="BE27" s="47">
        <v>-38.297872340425535</v>
      </c>
      <c r="BF27" s="38">
        <v>383</v>
      </c>
      <c r="BG27" s="39">
        <v>168</v>
      </c>
      <c r="BH27" s="35">
        <v>358</v>
      </c>
      <c r="BI27" s="39">
        <v>190</v>
      </c>
      <c r="BJ27" s="46">
        <v>113.09523809523809</v>
      </c>
      <c r="BK27" s="39">
        <v>-25</v>
      </c>
      <c r="BL27" s="47">
        <v>-6.527415143603134</v>
      </c>
      <c r="BM27" s="38">
        <v>9298</v>
      </c>
      <c r="BN27" s="39">
        <v>3885</v>
      </c>
      <c r="BO27" s="35">
        <v>7851</v>
      </c>
      <c r="BP27" s="39">
        <v>3966</v>
      </c>
      <c r="BQ27" s="46">
        <v>102.08494208494207</v>
      </c>
      <c r="BR27" s="39">
        <v>-1447</v>
      </c>
      <c r="BS27" s="47">
        <v>-15.562486556248656</v>
      </c>
    </row>
    <row r="28" spans="1:71" ht="13.5" customHeight="1">
      <c r="A28" s="11" t="s">
        <v>60</v>
      </c>
      <c r="B28" s="34">
        <v>1090</v>
      </c>
      <c r="C28" s="34">
        <v>797</v>
      </c>
      <c r="D28" s="35">
        <v>1547</v>
      </c>
      <c r="E28" s="34">
        <v>750</v>
      </c>
      <c r="F28" s="36">
        <v>94.10288582183188</v>
      </c>
      <c r="G28" s="34">
        <v>457</v>
      </c>
      <c r="H28" s="37">
        <v>41.92660550458716</v>
      </c>
      <c r="I28" s="33">
        <v>589</v>
      </c>
      <c r="J28" s="34">
        <v>417</v>
      </c>
      <c r="K28" s="35">
        <v>1144</v>
      </c>
      <c r="L28" s="34">
        <v>727</v>
      </c>
      <c r="M28" s="36">
        <v>174.34052757793765</v>
      </c>
      <c r="N28" s="34">
        <v>555</v>
      </c>
      <c r="O28" s="37">
        <v>94.22750424448218</v>
      </c>
      <c r="P28" s="33">
        <v>328</v>
      </c>
      <c r="Q28" s="34">
        <v>366</v>
      </c>
      <c r="R28" s="35">
        <v>831</v>
      </c>
      <c r="S28" s="34">
        <v>465</v>
      </c>
      <c r="T28" s="36">
        <v>127.04918032786885</v>
      </c>
      <c r="U28" s="34">
        <v>503</v>
      </c>
      <c r="V28" s="37">
        <v>153.35365853658536</v>
      </c>
      <c r="W28" s="33">
        <v>312</v>
      </c>
      <c r="X28" s="34">
        <v>227</v>
      </c>
      <c r="Y28" s="35">
        <v>521</v>
      </c>
      <c r="Z28" s="34">
        <v>294</v>
      </c>
      <c r="AA28" s="36">
        <v>129.51541850220266</v>
      </c>
      <c r="AB28" s="34">
        <v>209</v>
      </c>
      <c r="AC28" s="37">
        <v>66.98717948717949</v>
      </c>
      <c r="AD28" s="33">
        <v>251</v>
      </c>
      <c r="AE28" s="34">
        <v>230</v>
      </c>
      <c r="AF28" s="35">
        <v>418</v>
      </c>
      <c r="AG28" s="34">
        <v>188</v>
      </c>
      <c r="AH28" s="36">
        <v>81.73913043478261</v>
      </c>
      <c r="AI28" s="34">
        <v>167</v>
      </c>
      <c r="AJ28" s="37">
        <v>66.53386454183267</v>
      </c>
      <c r="AK28" s="33">
        <v>381</v>
      </c>
      <c r="AL28" s="34">
        <v>300</v>
      </c>
      <c r="AM28" s="35">
        <v>633</v>
      </c>
      <c r="AN28" s="34">
        <v>333</v>
      </c>
      <c r="AO28" s="36">
        <v>111.00000000000001</v>
      </c>
      <c r="AP28" s="34">
        <v>252</v>
      </c>
      <c r="AQ28" s="37">
        <v>66.14173228346458</v>
      </c>
      <c r="AR28" s="33">
        <v>235</v>
      </c>
      <c r="AS28" s="34">
        <v>308</v>
      </c>
      <c r="AT28" s="35">
        <v>633</v>
      </c>
      <c r="AU28" s="34">
        <v>325</v>
      </c>
      <c r="AV28" s="36">
        <v>105.51948051948052</v>
      </c>
      <c r="AW28" s="34">
        <v>398</v>
      </c>
      <c r="AX28" s="37">
        <v>169.36170212765958</v>
      </c>
      <c r="AY28" s="33">
        <v>286</v>
      </c>
      <c r="AZ28" s="34">
        <v>257</v>
      </c>
      <c r="BA28" s="35">
        <v>1241</v>
      </c>
      <c r="BB28" s="34">
        <v>984</v>
      </c>
      <c r="BC28" s="36">
        <v>382.8793774319066</v>
      </c>
      <c r="BD28" s="34">
        <v>955</v>
      </c>
      <c r="BE28" s="37">
        <v>333.9160839160839</v>
      </c>
      <c r="BF28" s="33">
        <v>3472</v>
      </c>
      <c r="BG28" s="34">
        <v>2902</v>
      </c>
      <c r="BH28" s="35">
        <v>6968</v>
      </c>
      <c r="BI28" s="34">
        <v>4066</v>
      </c>
      <c r="BJ28" s="36">
        <v>140.1102687801516</v>
      </c>
      <c r="BK28" s="34">
        <v>3496</v>
      </c>
      <c r="BL28" s="37">
        <v>100.69124423963135</v>
      </c>
      <c r="BM28" s="33">
        <v>76811</v>
      </c>
      <c r="BN28" s="34">
        <v>57960</v>
      </c>
      <c r="BO28" s="35">
        <v>126628</v>
      </c>
      <c r="BP28" s="34">
        <v>68668</v>
      </c>
      <c r="BQ28" s="36">
        <v>118.47481021394064</v>
      </c>
      <c r="BR28" s="34">
        <v>49817</v>
      </c>
      <c r="BS28" s="37">
        <v>64.85659606046009</v>
      </c>
    </row>
    <row r="29" spans="1:71" ht="13.5" customHeight="1">
      <c r="A29" s="11" t="s">
        <v>16</v>
      </c>
      <c r="B29" s="34">
        <v>599</v>
      </c>
      <c r="C29" s="34">
        <v>2086</v>
      </c>
      <c r="D29" s="35">
        <v>1040</v>
      </c>
      <c r="E29" s="34">
        <v>-1046</v>
      </c>
      <c r="F29" s="36">
        <v>-50.143815915628</v>
      </c>
      <c r="G29" s="34">
        <v>441</v>
      </c>
      <c r="H29" s="37">
        <v>73.62270450751252</v>
      </c>
      <c r="I29" s="33">
        <v>290</v>
      </c>
      <c r="J29" s="34">
        <v>723</v>
      </c>
      <c r="K29" s="35">
        <v>528</v>
      </c>
      <c r="L29" s="34">
        <v>-195</v>
      </c>
      <c r="M29" s="36">
        <v>-26.970954356846473</v>
      </c>
      <c r="N29" s="34">
        <v>238</v>
      </c>
      <c r="O29" s="37">
        <v>82.06896551724138</v>
      </c>
      <c r="P29" s="33">
        <v>190</v>
      </c>
      <c r="Q29" s="34">
        <v>797</v>
      </c>
      <c r="R29" s="35">
        <v>491</v>
      </c>
      <c r="S29" s="34">
        <v>-306</v>
      </c>
      <c r="T29" s="36">
        <v>-38.393977415307404</v>
      </c>
      <c r="U29" s="34">
        <v>301</v>
      </c>
      <c r="V29" s="37">
        <v>158.42105263157896</v>
      </c>
      <c r="W29" s="33">
        <v>200</v>
      </c>
      <c r="X29" s="34">
        <v>526</v>
      </c>
      <c r="Y29" s="35">
        <v>307</v>
      </c>
      <c r="Z29" s="34">
        <v>-219</v>
      </c>
      <c r="AA29" s="36">
        <v>-41.634980988593156</v>
      </c>
      <c r="AB29" s="34">
        <v>107</v>
      </c>
      <c r="AC29" s="37">
        <v>53.5</v>
      </c>
      <c r="AD29" s="33">
        <v>128</v>
      </c>
      <c r="AE29" s="34">
        <v>451</v>
      </c>
      <c r="AF29" s="35">
        <v>257</v>
      </c>
      <c r="AG29" s="34">
        <v>-194</v>
      </c>
      <c r="AH29" s="36">
        <v>-43.01552106430155</v>
      </c>
      <c r="AI29" s="34">
        <v>129</v>
      </c>
      <c r="AJ29" s="37">
        <v>100.78125</v>
      </c>
      <c r="AK29" s="33">
        <v>125</v>
      </c>
      <c r="AL29" s="34">
        <v>536</v>
      </c>
      <c r="AM29" s="35">
        <v>326</v>
      </c>
      <c r="AN29" s="34">
        <v>-210</v>
      </c>
      <c r="AO29" s="36">
        <v>-39.17910447761194</v>
      </c>
      <c r="AP29" s="34">
        <v>201</v>
      </c>
      <c r="AQ29" s="37">
        <v>160.8</v>
      </c>
      <c r="AR29" s="33">
        <v>236</v>
      </c>
      <c r="AS29" s="34">
        <v>525</v>
      </c>
      <c r="AT29" s="35">
        <v>334</v>
      </c>
      <c r="AU29" s="34">
        <v>-191</v>
      </c>
      <c r="AV29" s="36">
        <v>-36.38095238095238</v>
      </c>
      <c r="AW29" s="34">
        <v>98</v>
      </c>
      <c r="AX29" s="37">
        <v>41.52542372881356</v>
      </c>
      <c r="AY29" s="33">
        <v>106</v>
      </c>
      <c r="AZ29" s="34">
        <v>1219</v>
      </c>
      <c r="BA29" s="35">
        <v>998</v>
      </c>
      <c r="BB29" s="34">
        <v>-221</v>
      </c>
      <c r="BC29" s="36">
        <v>-18.12961443806399</v>
      </c>
      <c r="BD29" s="34">
        <v>892</v>
      </c>
      <c r="BE29" s="37">
        <v>841.5094339622641</v>
      </c>
      <c r="BF29" s="33">
        <v>1874</v>
      </c>
      <c r="BG29" s="34">
        <v>6863</v>
      </c>
      <c r="BH29" s="35">
        <v>4281</v>
      </c>
      <c r="BI29" s="34">
        <v>-2582</v>
      </c>
      <c r="BJ29" s="36">
        <v>-37.622031181698965</v>
      </c>
      <c r="BK29" s="34">
        <v>2407</v>
      </c>
      <c r="BL29" s="37">
        <v>128.4418356456777</v>
      </c>
      <c r="BM29" s="33">
        <v>39044</v>
      </c>
      <c r="BN29" s="34">
        <v>125038</v>
      </c>
      <c r="BO29" s="35">
        <v>79024</v>
      </c>
      <c r="BP29" s="34">
        <v>-46014</v>
      </c>
      <c r="BQ29" s="36">
        <v>-36.80001279610998</v>
      </c>
      <c r="BR29" s="34">
        <v>39980</v>
      </c>
      <c r="BS29" s="37">
        <v>102.39729535908207</v>
      </c>
    </row>
    <row r="30" spans="1:71" ht="12.75">
      <c r="A30" s="12" t="s">
        <v>14</v>
      </c>
      <c r="B30" s="53">
        <v>485</v>
      </c>
      <c r="C30" s="53">
        <v>1791</v>
      </c>
      <c r="D30" s="35">
        <v>865</v>
      </c>
      <c r="E30" s="40">
        <v>-926</v>
      </c>
      <c r="F30" s="41">
        <v>-51.70295924064769</v>
      </c>
      <c r="G30" s="40">
        <v>380</v>
      </c>
      <c r="H30" s="42">
        <v>78.35051546391753</v>
      </c>
      <c r="I30" s="52">
        <v>164</v>
      </c>
      <c r="J30" s="53">
        <v>663</v>
      </c>
      <c r="K30" s="35">
        <v>381</v>
      </c>
      <c r="L30" s="40">
        <v>-282</v>
      </c>
      <c r="M30" s="41">
        <v>-42.53393665158371</v>
      </c>
      <c r="N30" s="40">
        <v>217</v>
      </c>
      <c r="O30" s="42">
        <v>132.3170731707317</v>
      </c>
      <c r="P30" s="52">
        <v>124</v>
      </c>
      <c r="Q30" s="53">
        <v>735</v>
      </c>
      <c r="R30" s="35">
        <v>393</v>
      </c>
      <c r="S30" s="40">
        <v>-342</v>
      </c>
      <c r="T30" s="41">
        <v>-46.53061224489796</v>
      </c>
      <c r="U30" s="40">
        <v>269</v>
      </c>
      <c r="V30" s="42">
        <v>216.93548387096774</v>
      </c>
      <c r="W30" s="52">
        <v>168</v>
      </c>
      <c r="X30" s="53">
        <v>463</v>
      </c>
      <c r="Y30" s="35">
        <v>255</v>
      </c>
      <c r="Z30" s="40">
        <v>-208</v>
      </c>
      <c r="AA30" s="41">
        <v>-44.9244060475162</v>
      </c>
      <c r="AB30" s="40">
        <v>87</v>
      </c>
      <c r="AC30" s="42">
        <v>51.78571428571429</v>
      </c>
      <c r="AD30" s="52">
        <v>86</v>
      </c>
      <c r="AE30" s="53">
        <v>411</v>
      </c>
      <c r="AF30" s="35">
        <v>219</v>
      </c>
      <c r="AG30" s="40">
        <v>-192</v>
      </c>
      <c r="AH30" s="41">
        <v>-46.715328467153284</v>
      </c>
      <c r="AI30" s="40">
        <v>133</v>
      </c>
      <c r="AJ30" s="42">
        <v>154.6511627906977</v>
      </c>
      <c r="AK30" s="52">
        <v>113</v>
      </c>
      <c r="AL30" s="53">
        <v>511</v>
      </c>
      <c r="AM30" s="35">
        <v>294</v>
      </c>
      <c r="AN30" s="40">
        <v>-217</v>
      </c>
      <c r="AO30" s="41">
        <v>-42.465753424657535</v>
      </c>
      <c r="AP30" s="40">
        <v>181</v>
      </c>
      <c r="AQ30" s="42">
        <v>160.1769911504425</v>
      </c>
      <c r="AR30" s="52">
        <v>219</v>
      </c>
      <c r="AS30" s="53">
        <v>498</v>
      </c>
      <c r="AT30" s="35">
        <v>280</v>
      </c>
      <c r="AU30" s="40">
        <v>-218</v>
      </c>
      <c r="AV30" s="41">
        <v>-43.77510040160642</v>
      </c>
      <c r="AW30" s="40">
        <v>61</v>
      </c>
      <c r="AX30" s="42">
        <v>27.85388127853881</v>
      </c>
      <c r="AY30" s="52">
        <v>79</v>
      </c>
      <c r="AZ30" s="53">
        <v>1197</v>
      </c>
      <c r="BA30" s="35">
        <v>953</v>
      </c>
      <c r="BB30" s="40">
        <v>-244</v>
      </c>
      <c r="BC30" s="41">
        <v>-20.384294068504595</v>
      </c>
      <c r="BD30" s="40">
        <v>874</v>
      </c>
      <c r="BE30" s="42">
        <v>1106.3291139240507</v>
      </c>
      <c r="BF30" s="52">
        <v>1438</v>
      </c>
      <c r="BG30" s="39">
        <v>6269</v>
      </c>
      <c r="BH30" s="35">
        <v>3640</v>
      </c>
      <c r="BI30" s="40">
        <v>-2629</v>
      </c>
      <c r="BJ30" s="41">
        <v>-41.93651300047854</v>
      </c>
      <c r="BK30" s="40">
        <v>2202</v>
      </c>
      <c r="BL30" s="42">
        <v>153.12934631432543</v>
      </c>
      <c r="BM30" s="52">
        <v>23234</v>
      </c>
      <c r="BN30" s="53">
        <v>108831</v>
      </c>
      <c r="BO30" s="35">
        <v>58502</v>
      </c>
      <c r="BP30" s="40">
        <v>-50329</v>
      </c>
      <c r="BQ30" s="41">
        <v>-46.24509560695023</v>
      </c>
      <c r="BR30" s="40">
        <v>35268</v>
      </c>
      <c r="BS30" s="42">
        <v>151.7947835069295</v>
      </c>
    </row>
    <row r="31" spans="1:71" ht="12.75">
      <c r="A31" s="48" t="s">
        <v>53</v>
      </c>
      <c r="B31" s="55">
        <v>391</v>
      </c>
      <c r="C31" s="55">
        <v>1774</v>
      </c>
      <c r="D31" s="56">
        <v>828</v>
      </c>
      <c r="E31" s="57">
        <v>-946</v>
      </c>
      <c r="F31" s="58">
        <v>-53.325817361894025</v>
      </c>
      <c r="G31" s="57">
        <v>437</v>
      </c>
      <c r="H31" s="59">
        <v>111.76470588235294</v>
      </c>
      <c r="I31" s="54">
        <v>134</v>
      </c>
      <c r="J31" s="55">
        <v>659</v>
      </c>
      <c r="K31" s="56">
        <v>370</v>
      </c>
      <c r="L31" s="57">
        <v>-289</v>
      </c>
      <c r="M31" s="58">
        <v>-43.85432473444613</v>
      </c>
      <c r="N31" s="57">
        <v>236</v>
      </c>
      <c r="O31" s="59">
        <v>176.11940298507463</v>
      </c>
      <c r="P31" s="54">
        <v>99</v>
      </c>
      <c r="Q31" s="55">
        <v>730</v>
      </c>
      <c r="R31" s="56">
        <v>376</v>
      </c>
      <c r="S31" s="57">
        <v>-354</v>
      </c>
      <c r="T31" s="58">
        <v>-48.49315068493151</v>
      </c>
      <c r="U31" s="57">
        <v>277</v>
      </c>
      <c r="V31" s="59">
        <v>279.7979797979798</v>
      </c>
      <c r="W31" s="54">
        <v>127</v>
      </c>
      <c r="X31" s="55">
        <v>458</v>
      </c>
      <c r="Y31" s="56">
        <v>252</v>
      </c>
      <c r="Z31" s="57">
        <v>-206</v>
      </c>
      <c r="AA31" s="58">
        <v>-44.97816593886463</v>
      </c>
      <c r="AB31" s="57">
        <v>125</v>
      </c>
      <c r="AC31" s="59">
        <v>98.4251968503937</v>
      </c>
      <c r="AD31" s="54">
        <v>64</v>
      </c>
      <c r="AE31" s="55">
        <v>411</v>
      </c>
      <c r="AF31" s="56">
        <v>217</v>
      </c>
      <c r="AG31" s="57">
        <v>-194</v>
      </c>
      <c r="AH31" s="58">
        <v>-47.201946472019465</v>
      </c>
      <c r="AI31" s="57">
        <v>153</v>
      </c>
      <c r="AJ31" s="59">
        <v>239.0625</v>
      </c>
      <c r="AK31" s="54">
        <v>86</v>
      </c>
      <c r="AL31" s="55">
        <v>507</v>
      </c>
      <c r="AM31" s="56">
        <v>288</v>
      </c>
      <c r="AN31" s="57">
        <v>-219</v>
      </c>
      <c r="AO31" s="58">
        <v>-43.19526627218935</v>
      </c>
      <c r="AP31" s="57">
        <v>202</v>
      </c>
      <c r="AQ31" s="59">
        <v>234.88372093023258</v>
      </c>
      <c r="AR31" s="54">
        <v>200</v>
      </c>
      <c r="AS31" s="55">
        <v>485</v>
      </c>
      <c r="AT31" s="56">
        <v>279</v>
      </c>
      <c r="AU31" s="57">
        <v>-206</v>
      </c>
      <c r="AV31" s="58">
        <v>-42.47422680412371</v>
      </c>
      <c r="AW31" s="57">
        <v>79</v>
      </c>
      <c r="AX31" s="59">
        <v>39.5</v>
      </c>
      <c r="AY31" s="54">
        <v>70</v>
      </c>
      <c r="AZ31" s="55">
        <v>1190</v>
      </c>
      <c r="BA31" s="56">
        <v>952</v>
      </c>
      <c r="BB31" s="57">
        <v>-238</v>
      </c>
      <c r="BC31" s="58">
        <v>-20</v>
      </c>
      <c r="BD31" s="57">
        <v>882</v>
      </c>
      <c r="BE31" s="59">
        <v>1260</v>
      </c>
      <c r="BF31" s="52">
        <v>1171</v>
      </c>
      <c r="BG31" s="39">
        <v>6214</v>
      </c>
      <c r="BH31" s="56">
        <v>3562</v>
      </c>
      <c r="BI31" s="57">
        <v>-2652</v>
      </c>
      <c r="BJ31" s="58">
        <v>-42.67782426778243</v>
      </c>
      <c r="BK31" s="57">
        <v>2391</v>
      </c>
      <c r="BL31" s="59">
        <v>204.18445772843725</v>
      </c>
      <c r="BM31" s="54">
        <v>18993</v>
      </c>
      <c r="BN31" s="55">
        <v>104599</v>
      </c>
      <c r="BO31" s="56">
        <v>54778</v>
      </c>
      <c r="BP31" s="57">
        <v>-49821</v>
      </c>
      <c r="BQ31" s="58">
        <v>-47.63047447872351</v>
      </c>
      <c r="BR31" s="57">
        <v>35785</v>
      </c>
      <c r="BS31" s="59">
        <v>188.41152003369663</v>
      </c>
    </row>
    <row r="32" spans="1:71" ht="12.75">
      <c r="A32" s="49" t="s">
        <v>15</v>
      </c>
      <c r="B32" s="63">
        <v>114</v>
      </c>
      <c r="C32" s="63">
        <v>295</v>
      </c>
      <c r="D32" s="64">
        <v>175</v>
      </c>
      <c r="E32" s="65">
        <v>-120</v>
      </c>
      <c r="F32" s="66">
        <v>-40.67796610169492</v>
      </c>
      <c r="G32" s="65">
        <v>61</v>
      </c>
      <c r="H32" s="67">
        <v>53.50877192982456</v>
      </c>
      <c r="I32" s="62">
        <v>126</v>
      </c>
      <c r="J32" s="63">
        <v>60</v>
      </c>
      <c r="K32" s="64">
        <v>147</v>
      </c>
      <c r="L32" s="65">
        <v>87</v>
      </c>
      <c r="M32" s="66">
        <v>145</v>
      </c>
      <c r="N32" s="65">
        <v>21</v>
      </c>
      <c r="O32" s="67">
        <v>16.666666666666664</v>
      </c>
      <c r="P32" s="62">
        <v>66</v>
      </c>
      <c r="Q32" s="63">
        <v>62</v>
      </c>
      <c r="R32" s="64">
        <v>98</v>
      </c>
      <c r="S32" s="65">
        <v>36</v>
      </c>
      <c r="T32" s="66">
        <v>58.06451612903226</v>
      </c>
      <c r="U32" s="65">
        <v>32</v>
      </c>
      <c r="V32" s="67">
        <v>48.484848484848484</v>
      </c>
      <c r="W32" s="62">
        <v>32</v>
      </c>
      <c r="X32" s="63">
        <v>63</v>
      </c>
      <c r="Y32" s="64">
        <v>52</v>
      </c>
      <c r="Z32" s="65">
        <v>-11</v>
      </c>
      <c r="AA32" s="66">
        <v>-17.46031746031746</v>
      </c>
      <c r="AB32" s="65">
        <v>20</v>
      </c>
      <c r="AC32" s="67">
        <v>62.5</v>
      </c>
      <c r="AD32" s="62">
        <v>42</v>
      </c>
      <c r="AE32" s="63">
        <v>40</v>
      </c>
      <c r="AF32" s="64">
        <v>38</v>
      </c>
      <c r="AG32" s="65">
        <v>-2</v>
      </c>
      <c r="AH32" s="66">
        <v>-5</v>
      </c>
      <c r="AI32" s="65">
        <v>-4</v>
      </c>
      <c r="AJ32" s="67">
        <v>-9.523809523809524</v>
      </c>
      <c r="AK32" s="62">
        <v>12</v>
      </c>
      <c r="AL32" s="63">
        <v>25</v>
      </c>
      <c r="AM32" s="64">
        <v>32</v>
      </c>
      <c r="AN32" s="65">
        <v>7</v>
      </c>
      <c r="AO32" s="66">
        <v>28.000000000000004</v>
      </c>
      <c r="AP32" s="65">
        <v>20</v>
      </c>
      <c r="AQ32" s="67">
        <v>166.66666666666669</v>
      </c>
      <c r="AR32" s="62">
        <v>17</v>
      </c>
      <c r="AS32" s="63">
        <v>27</v>
      </c>
      <c r="AT32" s="64">
        <v>54</v>
      </c>
      <c r="AU32" s="65">
        <v>27</v>
      </c>
      <c r="AV32" s="66">
        <v>100</v>
      </c>
      <c r="AW32" s="65">
        <v>37</v>
      </c>
      <c r="AX32" s="67">
        <v>217.6470588235294</v>
      </c>
      <c r="AY32" s="62">
        <v>27</v>
      </c>
      <c r="AZ32" s="63">
        <v>22</v>
      </c>
      <c r="BA32" s="64">
        <v>45</v>
      </c>
      <c r="BB32" s="65">
        <v>23</v>
      </c>
      <c r="BC32" s="66">
        <v>104.54545454545455</v>
      </c>
      <c r="BD32" s="65">
        <v>18</v>
      </c>
      <c r="BE32" s="67">
        <v>66.66666666666666</v>
      </c>
      <c r="BF32" s="62">
        <v>436</v>
      </c>
      <c r="BG32" s="39">
        <v>594</v>
      </c>
      <c r="BH32" s="64">
        <v>641</v>
      </c>
      <c r="BI32" s="65">
        <v>47</v>
      </c>
      <c r="BJ32" s="66">
        <v>7.912457912457913</v>
      </c>
      <c r="BK32" s="65">
        <v>205</v>
      </c>
      <c r="BL32" s="67">
        <v>47.018348623853214</v>
      </c>
      <c r="BM32" s="62">
        <v>15810</v>
      </c>
      <c r="BN32" s="63">
        <v>16207</v>
      </c>
      <c r="BO32" s="64">
        <v>20522</v>
      </c>
      <c r="BP32" s="65">
        <v>4315</v>
      </c>
      <c r="BQ32" s="66">
        <v>26.624298142777814</v>
      </c>
      <c r="BR32" s="65">
        <v>4712</v>
      </c>
      <c r="BS32" s="67">
        <v>29.80392156862745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61">
    <mergeCell ref="BM2:BM3"/>
    <mergeCell ref="BN2:BN3"/>
    <mergeCell ref="BO2:BO3"/>
    <mergeCell ref="BP2:BQ2"/>
    <mergeCell ref="BR2:BS2"/>
    <mergeCell ref="BD2:BE2"/>
    <mergeCell ref="BF2:BF3"/>
    <mergeCell ref="BG2:BG3"/>
    <mergeCell ref="BH2:BH3"/>
    <mergeCell ref="BI2:BJ2"/>
    <mergeCell ref="BK2:BL2"/>
    <mergeCell ref="AU2:AV2"/>
    <mergeCell ref="AW2:AX2"/>
    <mergeCell ref="AY2:AY3"/>
    <mergeCell ref="AZ2:AZ3"/>
    <mergeCell ref="BA2:BA3"/>
    <mergeCell ref="BB2:BC2"/>
    <mergeCell ref="AM2:AM3"/>
    <mergeCell ref="AN2:AO2"/>
    <mergeCell ref="AP2:AQ2"/>
    <mergeCell ref="AR2:AR3"/>
    <mergeCell ref="AS2:AS3"/>
    <mergeCell ref="AT2:AT3"/>
    <mergeCell ref="AE2:AE3"/>
    <mergeCell ref="AF2:AF3"/>
    <mergeCell ref="AG2:AH2"/>
    <mergeCell ref="AI2:AJ2"/>
    <mergeCell ref="AK2:AK3"/>
    <mergeCell ref="AL2:AL3"/>
    <mergeCell ref="W2:W3"/>
    <mergeCell ref="X2:X3"/>
    <mergeCell ref="Y2:Y3"/>
    <mergeCell ref="Z2:AA2"/>
    <mergeCell ref="AB2:AC2"/>
    <mergeCell ref="AD2:AD3"/>
    <mergeCell ref="N2:O2"/>
    <mergeCell ref="P2:P3"/>
    <mergeCell ref="Q2:Q3"/>
    <mergeCell ref="R2:R3"/>
    <mergeCell ref="S2:T2"/>
    <mergeCell ref="U2:V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Y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Z25" sqref="AZ25"/>
    </sheetView>
  </sheetViews>
  <sheetFormatPr defaultColWidth="9.140625" defaultRowHeight="12.75"/>
  <cols>
    <col min="1" max="1" width="37.57421875" style="0" customWidth="1"/>
    <col min="2" max="4" width="9.140625" style="0" customWidth="1"/>
    <col min="5" max="5" width="6.8515625" style="0" customWidth="1"/>
    <col min="6" max="6" width="7.00390625" style="0" customWidth="1"/>
    <col min="7" max="8" width="7.7109375" style="0" customWidth="1"/>
    <col min="9" max="11" width="9.1406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140625" style="0" customWidth="1"/>
    <col min="19" max="20" width="6.7109375" style="0" customWidth="1"/>
    <col min="21" max="22" width="7.7109375" style="0" customWidth="1"/>
    <col min="23" max="25" width="9.1406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1406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1406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1406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140625" style="0" customWidth="1"/>
    <col min="54" max="55" width="6.7109375" style="0" customWidth="1"/>
    <col min="56" max="57" width="7.7109375" style="0" customWidth="1"/>
    <col min="58" max="60" width="9.1406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1406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88"/>
      <c r="B1" s="91" t="s">
        <v>38</v>
      </c>
      <c r="C1" s="92"/>
      <c r="D1" s="92"/>
      <c r="E1" s="92"/>
      <c r="F1" s="92"/>
      <c r="G1" s="92"/>
      <c r="H1" s="93"/>
      <c r="I1" s="91" t="s">
        <v>39</v>
      </c>
      <c r="J1" s="92"/>
      <c r="K1" s="92"/>
      <c r="L1" s="92"/>
      <c r="M1" s="92"/>
      <c r="N1" s="92"/>
      <c r="O1" s="93"/>
      <c r="P1" s="91" t="s">
        <v>40</v>
      </c>
      <c r="Q1" s="92"/>
      <c r="R1" s="92"/>
      <c r="S1" s="92"/>
      <c r="T1" s="92"/>
      <c r="U1" s="92"/>
      <c r="V1" s="93"/>
      <c r="W1" s="91" t="s">
        <v>41</v>
      </c>
      <c r="X1" s="92"/>
      <c r="Y1" s="92"/>
      <c r="Z1" s="92"/>
      <c r="AA1" s="92"/>
      <c r="AB1" s="92"/>
      <c r="AC1" s="93"/>
      <c r="AD1" s="91" t="s">
        <v>42</v>
      </c>
      <c r="AE1" s="92"/>
      <c r="AF1" s="92"/>
      <c r="AG1" s="92"/>
      <c r="AH1" s="92"/>
      <c r="AI1" s="92"/>
      <c r="AJ1" s="93"/>
      <c r="AK1" s="91" t="s">
        <v>43</v>
      </c>
      <c r="AL1" s="92"/>
      <c r="AM1" s="92"/>
      <c r="AN1" s="92"/>
      <c r="AO1" s="92"/>
      <c r="AP1" s="92"/>
      <c r="AQ1" s="93"/>
      <c r="AR1" s="91" t="s">
        <v>44</v>
      </c>
      <c r="AS1" s="92"/>
      <c r="AT1" s="92"/>
      <c r="AU1" s="92"/>
      <c r="AV1" s="92"/>
      <c r="AW1" s="92"/>
      <c r="AX1" s="93"/>
      <c r="AY1" s="91" t="s">
        <v>45</v>
      </c>
      <c r="AZ1" s="92"/>
      <c r="BA1" s="92"/>
      <c r="BB1" s="92"/>
      <c r="BC1" s="92"/>
      <c r="BD1" s="92"/>
      <c r="BE1" s="93"/>
      <c r="BF1" s="91" t="s">
        <v>46</v>
      </c>
      <c r="BG1" s="92"/>
      <c r="BH1" s="92"/>
      <c r="BI1" s="92"/>
      <c r="BJ1" s="92"/>
      <c r="BK1" s="92"/>
      <c r="BL1" s="93"/>
      <c r="BM1" s="91" t="s">
        <v>50</v>
      </c>
      <c r="BN1" s="92"/>
      <c r="BO1" s="92"/>
      <c r="BP1" s="92"/>
      <c r="BQ1" s="92"/>
      <c r="BR1" s="92"/>
      <c r="BS1" s="93"/>
    </row>
    <row r="2" spans="1:71" ht="26.25" customHeight="1">
      <c r="A2" s="89"/>
      <c r="B2" s="82" t="s">
        <v>66</v>
      </c>
      <c r="C2" s="95" t="s">
        <v>65</v>
      </c>
      <c r="D2" s="75" t="s">
        <v>67</v>
      </c>
      <c r="E2" s="98" t="s">
        <v>5</v>
      </c>
      <c r="F2" s="99"/>
      <c r="G2" s="98" t="s">
        <v>6</v>
      </c>
      <c r="H2" s="100"/>
      <c r="I2" s="82" t="s">
        <v>66</v>
      </c>
      <c r="J2" s="95" t="s">
        <v>65</v>
      </c>
      <c r="K2" s="75" t="s">
        <v>67</v>
      </c>
      <c r="L2" s="98" t="s">
        <v>5</v>
      </c>
      <c r="M2" s="99"/>
      <c r="N2" s="98" t="s">
        <v>6</v>
      </c>
      <c r="O2" s="100"/>
      <c r="P2" s="82" t="s">
        <v>66</v>
      </c>
      <c r="Q2" s="95" t="s">
        <v>65</v>
      </c>
      <c r="R2" s="75" t="s">
        <v>67</v>
      </c>
      <c r="S2" s="98" t="s">
        <v>5</v>
      </c>
      <c r="T2" s="99"/>
      <c r="U2" s="98" t="s">
        <v>6</v>
      </c>
      <c r="V2" s="100"/>
      <c r="W2" s="82" t="s">
        <v>66</v>
      </c>
      <c r="X2" s="95" t="s">
        <v>65</v>
      </c>
      <c r="Y2" s="75" t="s">
        <v>67</v>
      </c>
      <c r="Z2" s="98" t="s">
        <v>5</v>
      </c>
      <c r="AA2" s="99"/>
      <c r="AB2" s="98" t="s">
        <v>6</v>
      </c>
      <c r="AC2" s="100"/>
      <c r="AD2" s="82" t="s">
        <v>66</v>
      </c>
      <c r="AE2" s="95" t="s">
        <v>65</v>
      </c>
      <c r="AF2" s="75" t="s">
        <v>67</v>
      </c>
      <c r="AG2" s="98" t="s">
        <v>5</v>
      </c>
      <c r="AH2" s="99"/>
      <c r="AI2" s="98" t="s">
        <v>6</v>
      </c>
      <c r="AJ2" s="100"/>
      <c r="AK2" s="82" t="s">
        <v>66</v>
      </c>
      <c r="AL2" s="95" t="s">
        <v>65</v>
      </c>
      <c r="AM2" s="75" t="s">
        <v>67</v>
      </c>
      <c r="AN2" s="98" t="s">
        <v>5</v>
      </c>
      <c r="AO2" s="99"/>
      <c r="AP2" s="98" t="s">
        <v>6</v>
      </c>
      <c r="AQ2" s="100"/>
      <c r="AR2" s="82" t="s">
        <v>66</v>
      </c>
      <c r="AS2" s="95" t="s">
        <v>65</v>
      </c>
      <c r="AT2" s="75" t="s">
        <v>67</v>
      </c>
      <c r="AU2" s="98" t="s">
        <v>5</v>
      </c>
      <c r="AV2" s="99"/>
      <c r="AW2" s="98" t="s">
        <v>6</v>
      </c>
      <c r="AX2" s="100"/>
      <c r="AY2" s="82" t="s">
        <v>66</v>
      </c>
      <c r="AZ2" s="95" t="s">
        <v>65</v>
      </c>
      <c r="BA2" s="75" t="s">
        <v>67</v>
      </c>
      <c r="BB2" s="98" t="s">
        <v>5</v>
      </c>
      <c r="BC2" s="99"/>
      <c r="BD2" s="98" t="s">
        <v>6</v>
      </c>
      <c r="BE2" s="100"/>
      <c r="BF2" s="82" t="s">
        <v>66</v>
      </c>
      <c r="BG2" s="95" t="s">
        <v>65</v>
      </c>
      <c r="BH2" s="75" t="s">
        <v>67</v>
      </c>
      <c r="BI2" s="98" t="s">
        <v>5</v>
      </c>
      <c r="BJ2" s="99"/>
      <c r="BK2" s="98" t="s">
        <v>6</v>
      </c>
      <c r="BL2" s="100"/>
      <c r="BM2" s="82" t="s">
        <v>66</v>
      </c>
      <c r="BN2" s="95" t="s">
        <v>65</v>
      </c>
      <c r="BO2" s="75" t="s">
        <v>67</v>
      </c>
      <c r="BP2" s="98" t="s">
        <v>5</v>
      </c>
      <c r="BQ2" s="99"/>
      <c r="BR2" s="98" t="s">
        <v>6</v>
      </c>
      <c r="BS2" s="100"/>
    </row>
    <row r="3" spans="1:71" ht="12" customHeight="1">
      <c r="A3" s="90"/>
      <c r="B3" s="94"/>
      <c r="C3" s="96"/>
      <c r="D3" s="97"/>
      <c r="E3" s="5" t="s">
        <v>7</v>
      </c>
      <c r="F3" s="5" t="s">
        <v>8</v>
      </c>
      <c r="G3" s="5" t="s">
        <v>7</v>
      </c>
      <c r="H3" s="6" t="s">
        <v>8</v>
      </c>
      <c r="I3" s="94"/>
      <c r="J3" s="96"/>
      <c r="K3" s="97"/>
      <c r="L3" s="5" t="s">
        <v>7</v>
      </c>
      <c r="M3" s="5" t="s">
        <v>8</v>
      </c>
      <c r="N3" s="5" t="s">
        <v>7</v>
      </c>
      <c r="O3" s="6" t="s">
        <v>8</v>
      </c>
      <c r="P3" s="94"/>
      <c r="Q3" s="96"/>
      <c r="R3" s="97"/>
      <c r="S3" s="5" t="s">
        <v>7</v>
      </c>
      <c r="T3" s="5" t="s">
        <v>8</v>
      </c>
      <c r="U3" s="5" t="s">
        <v>7</v>
      </c>
      <c r="V3" s="6" t="s">
        <v>8</v>
      </c>
      <c r="W3" s="94"/>
      <c r="X3" s="96"/>
      <c r="Y3" s="97"/>
      <c r="Z3" s="5" t="s">
        <v>7</v>
      </c>
      <c r="AA3" s="5" t="s">
        <v>8</v>
      </c>
      <c r="AB3" s="5" t="s">
        <v>7</v>
      </c>
      <c r="AC3" s="6" t="s">
        <v>8</v>
      </c>
      <c r="AD3" s="94"/>
      <c r="AE3" s="96"/>
      <c r="AF3" s="97"/>
      <c r="AG3" s="5" t="s">
        <v>7</v>
      </c>
      <c r="AH3" s="5" t="s">
        <v>8</v>
      </c>
      <c r="AI3" s="5" t="s">
        <v>7</v>
      </c>
      <c r="AJ3" s="6" t="s">
        <v>8</v>
      </c>
      <c r="AK3" s="94"/>
      <c r="AL3" s="96"/>
      <c r="AM3" s="97"/>
      <c r="AN3" s="5" t="s">
        <v>7</v>
      </c>
      <c r="AO3" s="5" t="s">
        <v>8</v>
      </c>
      <c r="AP3" s="5" t="s">
        <v>7</v>
      </c>
      <c r="AQ3" s="6" t="s">
        <v>8</v>
      </c>
      <c r="AR3" s="94"/>
      <c r="AS3" s="96"/>
      <c r="AT3" s="97"/>
      <c r="AU3" s="5" t="s">
        <v>7</v>
      </c>
      <c r="AV3" s="5" t="s">
        <v>8</v>
      </c>
      <c r="AW3" s="5" t="s">
        <v>7</v>
      </c>
      <c r="AX3" s="6" t="s">
        <v>8</v>
      </c>
      <c r="AY3" s="94"/>
      <c r="AZ3" s="96"/>
      <c r="BA3" s="97"/>
      <c r="BB3" s="5" t="s">
        <v>7</v>
      </c>
      <c r="BC3" s="5" t="s">
        <v>8</v>
      </c>
      <c r="BD3" s="5" t="s">
        <v>7</v>
      </c>
      <c r="BE3" s="6" t="s">
        <v>8</v>
      </c>
      <c r="BF3" s="94"/>
      <c r="BG3" s="96"/>
      <c r="BH3" s="97"/>
      <c r="BI3" s="5" t="s">
        <v>7</v>
      </c>
      <c r="BJ3" s="5" t="s">
        <v>8</v>
      </c>
      <c r="BK3" s="5" t="s">
        <v>7</v>
      </c>
      <c r="BL3" s="6" t="s">
        <v>8</v>
      </c>
      <c r="BM3" s="94"/>
      <c r="BN3" s="96"/>
      <c r="BO3" s="97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4">
        <v>8532</v>
      </c>
      <c r="C4" s="34">
        <v>5479</v>
      </c>
      <c r="D4" s="35">
        <v>6455</v>
      </c>
      <c r="E4" s="34">
        <v>976</v>
      </c>
      <c r="F4" s="36">
        <v>17.813469611242926</v>
      </c>
      <c r="G4" s="34">
        <v>-2077</v>
      </c>
      <c r="H4" s="37">
        <v>-24.34364744491327</v>
      </c>
      <c r="I4" s="33">
        <v>3605</v>
      </c>
      <c r="J4" s="34">
        <v>3464</v>
      </c>
      <c r="K4" s="35">
        <v>4704</v>
      </c>
      <c r="L4" s="34">
        <v>1240</v>
      </c>
      <c r="M4" s="36">
        <v>35.79676674364896</v>
      </c>
      <c r="N4" s="34">
        <v>1099</v>
      </c>
      <c r="O4" s="37">
        <v>30.485436893203882</v>
      </c>
      <c r="P4" s="33">
        <v>3253</v>
      </c>
      <c r="Q4" s="34">
        <v>3214</v>
      </c>
      <c r="R4" s="35">
        <v>3964</v>
      </c>
      <c r="S4" s="34">
        <v>750</v>
      </c>
      <c r="T4" s="36">
        <v>23.335407591785938</v>
      </c>
      <c r="U4" s="34">
        <v>711</v>
      </c>
      <c r="V4" s="37">
        <v>21.856747617583768</v>
      </c>
      <c r="W4" s="33">
        <v>1862</v>
      </c>
      <c r="X4" s="34">
        <v>1697</v>
      </c>
      <c r="Y4" s="35">
        <v>1961</v>
      </c>
      <c r="Z4" s="34">
        <v>264</v>
      </c>
      <c r="AA4" s="36">
        <v>15.556865055981142</v>
      </c>
      <c r="AB4" s="34">
        <v>99</v>
      </c>
      <c r="AC4" s="37">
        <v>5.316863587540279</v>
      </c>
      <c r="AD4" s="33">
        <v>1262</v>
      </c>
      <c r="AE4" s="34">
        <v>1287</v>
      </c>
      <c r="AF4" s="35">
        <v>1504</v>
      </c>
      <c r="AG4" s="34">
        <v>217</v>
      </c>
      <c r="AH4" s="36">
        <v>16.86091686091686</v>
      </c>
      <c r="AI4" s="34">
        <v>242</v>
      </c>
      <c r="AJ4" s="37">
        <v>19.17591125198098</v>
      </c>
      <c r="AK4" s="33">
        <v>2721</v>
      </c>
      <c r="AL4" s="34">
        <v>2236</v>
      </c>
      <c r="AM4" s="35">
        <v>2685</v>
      </c>
      <c r="AN4" s="34">
        <v>449</v>
      </c>
      <c r="AO4" s="36">
        <v>20.080500894454385</v>
      </c>
      <c r="AP4" s="34">
        <v>-36</v>
      </c>
      <c r="AQ4" s="37">
        <v>-1.3230429988974641</v>
      </c>
      <c r="AR4" s="33">
        <v>1441</v>
      </c>
      <c r="AS4" s="34">
        <v>2655</v>
      </c>
      <c r="AT4" s="35">
        <v>3187</v>
      </c>
      <c r="AU4" s="34">
        <v>532</v>
      </c>
      <c r="AV4" s="36">
        <v>20.037664783427495</v>
      </c>
      <c r="AW4" s="34">
        <v>1746</v>
      </c>
      <c r="AX4" s="37">
        <v>121.16585704371965</v>
      </c>
      <c r="AY4" s="33">
        <v>1639</v>
      </c>
      <c r="AZ4" s="34">
        <v>1724</v>
      </c>
      <c r="BA4" s="35">
        <v>2354</v>
      </c>
      <c r="BB4" s="34">
        <v>630</v>
      </c>
      <c r="BC4" s="36">
        <v>36.542923433874705</v>
      </c>
      <c r="BD4" s="34">
        <v>715</v>
      </c>
      <c r="BE4" s="37">
        <v>43.624161073825505</v>
      </c>
      <c r="BF4" s="33">
        <v>24315</v>
      </c>
      <c r="BG4" s="34">
        <v>21756</v>
      </c>
      <c r="BH4" s="35">
        <v>26814</v>
      </c>
      <c r="BI4" s="34">
        <v>5058</v>
      </c>
      <c r="BJ4" s="36">
        <v>23.248758963044676</v>
      </c>
      <c r="BK4" s="34">
        <v>2499</v>
      </c>
      <c r="BL4" s="37">
        <v>10.27760641579272</v>
      </c>
      <c r="BM4" s="33">
        <v>515074</v>
      </c>
      <c r="BN4" s="34">
        <v>413739</v>
      </c>
      <c r="BO4" s="35">
        <v>514356</v>
      </c>
      <c r="BP4" s="34">
        <v>100617</v>
      </c>
      <c r="BQ4" s="36">
        <v>24.31895470332746</v>
      </c>
      <c r="BR4" s="34">
        <v>-718</v>
      </c>
      <c r="BS4" s="37">
        <v>-0.1393974458039039</v>
      </c>
    </row>
    <row r="5" spans="1:71" ht="12.75">
      <c r="A5" s="69" t="s">
        <v>0</v>
      </c>
      <c r="B5" s="39">
        <v>4013</v>
      </c>
      <c r="C5" s="39">
        <v>2783</v>
      </c>
      <c r="D5" s="35">
        <v>3148</v>
      </c>
      <c r="E5" s="40">
        <v>365</v>
      </c>
      <c r="F5" s="41">
        <v>13.115343154868848</v>
      </c>
      <c r="G5" s="40">
        <v>-865</v>
      </c>
      <c r="H5" s="42">
        <v>-21.554946424121603</v>
      </c>
      <c r="I5" s="38">
        <v>1735</v>
      </c>
      <c r="J5" s="39">
        <v>1862</v>
      </c>
      <c r="K5" s="35">
        <v>2408</v>
      </c>
      <c r="L5" s="40">
        <v>546</v>
      </c>
      <c r="M5" s="41">
        <v>29.32330827067669</v>
      </c>
      <c r="N5" s="40">
        <v>673</v>
      </c>
      <c r="O5" s="42">
        <v>38.789625360230545</v>
      </c>
      <c r="P5" s="38">
        <v>1385</v>
      </c>
      <c r="Q5" s="39">
        <v>1543</v>
      </c>
      <c r="R5" s="35">
        <v>1874</v>
      </c>
      <c r="S5" s="40">
        <v>331</v>
      </c>
      <c r="T5" s="41">
        <v>21.451717433570966</v>
      </c>
      <c r="U5" s="40">
        <v>489</v>
      </c>
      <c r="V5" s="42">
        <v>35.30685920577618</v>
      </c>
      <c r="W5" s="38">
        <v>815</v>
      </c>
      <c r="X5" s="39">
        <v>810</v>
      </c>
      <c r="Y5" s="35">
        <v>902</v>
      </c>
      <c r="Z5" s="40">
        <v>92</v>
      </c>
      <c r="AA5" s="41">
        <v>11.358024691358025</v>
      </c>
      <c r="AB5" s="40">
        <v>87</v>
      </c>
      <c r="AC5" s="42">
        <v>10.67484662576687</v>
      </c>
      <c r="AD5" s="38">
        <v>600</v>
      </c>
      <c r="AE5" s="39">
        <v>699</v>
      </c>
      <c r="AF5" s="35">
        <v>795</v>
      </c>
      <c r="AG5" s="40">
        <v>96</v>
      </c>
      <c r="AH5" s="41">
        <v>13.733905579399142</v>
      </c>
      <c r="AI5" s="40">
        <v>195</v>
      </c>
      <c r="AJ5" s="42">
        <v>32.5</v>
      </c>
      <c r="AK5" s="38">
        <v>1158</v>
      </c>
      <c r="AL5" s="39">
        <v>1096</v>
      </c>
      <c r="AM5" s="35">
        <v>1251</v>
      </c>
      <c r="AN5" s="40">
        <v>155</v>
      </c>
      <c r="AO5" s="41">
        <v>14.142335766423358</v>
      </c>
      <c r="AP5" s="40">
        <v>93</v>
      </c>
      <c r="AQ5" s="42">
        <v>8.031088082901555</v>
      </c>
      <c r="AR5" s="38">
        <v>638</v>
      </c>
      <c r="AS5" s="39">
        <v>1312</v>
      </c>
      <c r="AT5" s="35">
        <v>1540</v>
      </c>
      <c r="AU5" s="40">
        <v>228</v>
      </c>
      <c r="AV5" s="41">
        <v>17.378048780487802</v>
      </c>
      <c r="AW5" s="40">
        <v>902</v>
      </c>
      <c r="AX5" s="42">
        <v>141.3793103448276</v>
      </c>
      <c r="AY5" s="38">
        <v>777</v>
      </c>
      <c r="AZ5" s="39">
        <v>925</v>
      </c>
      <c r="BA5" s="35">
        <v>1168</v>
      </c>
      <c r="BB5" s="40">
        <v>243</v>
      </c>
      <c r="BC5" s="41">
        <v>26.270270270270267</v>
      </c>
      <c r="BD5" s="40">
        <v>391</v>
      </c>
      <c r="BE5" s="42">
        <v>50.32175032175032</v>
      </c>
      <c r="BF5" s="38">
        <v>11121</v>
      </c>
      <c r="BG5" s="39">
        <v>11030</v>
      </c>
      <c r="BH5" s="35">
        <v>13086</v>
      </c>
      <c r="BI5" s="40">
        <v>2056</v>
      </c>
      <c r="BJ5" s="41">
        <v>18.640072529465098</v>
      </c>
      <c r="BK5" s="40">
        <v>1965</v>
      </c>
      <c r="BL5" s="42">
        <v>17.669274345832207</v>
      </c>
      <c r="BM5" s="38">
        <v>256318</v>
      </c>
      <c r="BN5" s="39">
        <v>215851</v>
      </c>
      <c r="BO5" s="35">
        <v>263750</v>
      </c>
      <c r="BP5" s="40">
        <v>47899</v>
      </c>
      <c r="BQ5" s="41">
        <v>22.190770485195806</v>
      </c>
      <c r="BR5" s="40">
        <v>7432</v>
      </c>
      <c r="BS5" s="42">
        <v>2.899523248464798</v>
      </c>
    </row>
    <row r="6" spans="1:71" ht="12.75">
      <c r="A6" s="69" t="s">
        <v>1</v>
      </c>
      <c r="B6" s="39">
        <v>4519</v>
      </c>
      <c r="C6" s="39">
        <v>2696</v>
      </c>
      <c r="D6" s="35">
        <v>3307</v>
      </c>
      <c r="E6" s="40">
        <v>611</v>
      </c>
      <c r="F6" s="41">
        <v>22.663204747774483</v>
      </c>
      <c r="G6" s="40">
        <v>-1212</v>
      </c>
      <c r="H6" s="42">
        <v>-26.82009294091613</v>
      </c>
      <c r="I6" s="38">
        <v>1870</v>
      </c>
      <c r="J6" s="39">
        <v>1602</v>
      </c>
      <c r="K6" s="35">
        <v>2296</v>
      </c>
      <c r="L6" s="40">
        <v>694</v>
      </c>
      <c r="M6" s="41">
        <v>43.320848938826465</v>
      </c>
      <c r="N6" s="40">
        <v>426</v>
      </c>
      <c r="O6" s="42">
        <v>22.780748663101605</v>
      </c>
      <c r="P6" s="38">
        <v>1868</v>
      </c>
      <c r="Q6" s="39">
        <v>1671</v>
      </c>
      <c r="R6" s="35">
        <v>2090</v>
      </c>
      <c r="S6" s="40">
        <v>419</v>
      </c>
      <c r="T6" s="41">
        <v>25.074805505685216</v>
      </c>
      <c r="U6" s="40">
        <v>222</v>
      </c>
      <c r="V6" s="42">
        <v>11.884368308351178</v>
      </c>
      <c r="W6" s="38">
        <v>1047</v>
      </c>
      <c r="X6" s="39">
        <v>887</v>
      </c>
      <c r="Y6" s="35">
        <v>1059</v>
      </c>
      <c r="Z6" s="40">
        <v>172</v>
      </c>
      <c r="AA6" s="41">
        <v>19.39120631341601</v>
      </c>
      <c r="AB6" s="40">
        <v>12</v>
      </c>
      <c r="AC6" s="42">
        <v>1.146131805157593</v>
      </c>
      <c r="AD6" s="38">
        <v>662</v>
      </c>
      <c r="AE6" s="39">
        <v>588</v>
      </c>
      <c r="AF6" s="35">
        <v>709</v>
      </c>
      <c r="AG6" s="40">
        <v>121</v>
      </c>
      <c r="AH6" s="41">
        <v>20.578231292517007</v>
      </c>
      <c r="AI6" s="40">
        <v>47</v>
      </c>
      <c r="AJ6" s="42">
        <v>7.099697885196375</v>
      </c>
      <c r="AK6" s="38">
        <v>1563</v>
      </c>
      <c r="AL6" s="39">
        <v>1140</v>
      </c>
      <c r="AM6" s="35">
        <v>1434</v>
      </c>
      <c r="AN6" s="40">
        <v>294</v>
      </c>
      <c r="AO6" s="41">
        <v>25.789473684210527</v>
      </c>
      <c r="AP6" s="40">
        <v>-129</v>
      </c>
      <c r="AQ6" s="42">
        <v>-8.253358925143955</v>
      </c>
      <c r="AR6" s="38">
        <v>803</v>
      </c>
      <c r="AS6" s="39">
        <v>1343</v>
      </c>
      <c r="AT6" s="35">
        <v>1647</v>
      </c>
      <c r="AU6" s="40">
        <v>304</v>
      </c>
      <c r="AV6" s="41">
        <v>22.635889798957557</v>
      </c>
      <c r="AW6" s="40">
        <v>844</v>
      </c>
      <c r="AX6" s="42">
        <v>105.10585305105853</v>
      </c>
      <c r="AY6" s="38">
        <v>862</v>
      </c>
      <c r="AZ6" s="39">
        <v>799</v>
      </c>
      <c r="BA6" s="35">
        <v>1186</v>
      </c>
      <c r="BB6" s="40">
        <v>387</v>
      </c>
      <c r="BC6" s="41">
        <v>48.43554443053817</v>
      </c>
      <c r="BD6" s="40">
        <v>324</v>
      </c>
      <c r="BE6" s="42">
        <v>37.58700696055685</v>
      </c>
      <c r="BF6" s="38">
        <v>13194</v>
      </c>
      <c r="BG6" s="39">
        <v>10726</v>
      </c>
      <c r="BH6" s="35">
        <v>13728</v>
      </c>
      <c r="BI6" s="40">
        <v>3002</v>
      </c>
      <c r="BJ6" s="41">
        <v>27.988066380757036</v>
      </c>
      <c r="BK6" s="40">
        <v>534</v>
      </c>
      <c r="BL6" s="42">
        <v>4.047294224647567</v>
      </c>
      <c r="BM6" s="38">
        <v>258756</v>
      </c>
      <c r="BN6" s="39">
        <v>197888</v>
      </c>
      <c r="BO6" s="35">
        <v>250606</v>
      </c>
      <c r="BP6" s="40">
        <v>52718</v>
      </c>
      <c r="BQ6" s="41">
        <v>26.640321798188875</v>
      </c>
      <c r="BR6" s="40">
        <v>-8150</v>
      </c>
      <c r="BS6" s="42">
        <v>-3.1496854179226763</v>
      </c>
    </row>
    <row r="7" spans="1:71" ht="12.75">
      <c r="A7" s="69" t="s">
        <v>23</v>
      </c>
      <c r="B7" s="39">
        <v>6763</v>
      </c>
      <c r="C7" s="39">
        <v>4263</v>
      </c>
      <c r="D7" s="35">
        <v>5037</v>
      </c>
      <c r="E7" s="40">
        <v>774</v>
      </c>
      <c r="F7" s="41">
        <v>18.156228008444756</v>
      </c>
      <c r="G7" s="40">
        <v>-1726</v>
      </c>
      <c r="H7" s="42">
        <v>-25.521218394203753</v>
      </c>
      <c r="I7" s="38">
        <v>3172</v>
      </c>
      <c r="J7" s="39">
        <v>3052</v>
      </c>
      <c r="K7" s="35">
        <v>4243</v>
      </c>
      <c r="L7" s="40">
        <v>1191</v>
      </c>
      <c r="M7" s="41">
        <v>39.02359108781127</v>
      </c>
      <c r="N7" s="40">
        <v>1071</v>
      </c>
      <c r="O7" s="42">
        <v>33.76418663303909</v>
      </c>
      <c r="P7" s="38">
        <v>2936</v>
      </c>
      <c r="Q7" s="39">
        <v>2935</v>
      </c>
      <c r="R7" s="35">
        <v>3614</v>
      </c>
      <c r="S7" s="40">
        <v>679</v>
      </c>
      <c r="T7" s="41">
        <v>23.13458262350937</v>
      </c>
      <c r="U7" s="40">
        <v>678</v>
      </c>
      <c r="V7" s="42">
        <v>23.092643051771116</v>
      </c>
      <c r="W7" s="38">
        <v>1626</v>
      </c>
      <c r="X7" s="39">
        <v>1506</v>
      </c>
      <c r="Y7" s="35">
        <v>1753</v>
      </c>
      <c r="Z7" s="40">
        <v>247</v>
      </c>
      <c r="AA7" s="41">
        <v>16.40106241699867</v>
      </c>
      <c r="AB7" s="40">
        <v>127</v>
      </c>
      <c r="AC7" s="42">
        <v>7.810578105781057</v>
      </c>
      <c r="AD7" s="38">
        <v>1110</v>
      </c>
      <c r="AE7" s="39">
        <v>1153</v>
      </c>
      <c r="AF7" s="35">
        <v>1362</v>
      </c>
      <c r="AG7" s="40">
        <v>209</v>
      </c>
      <c r="AH7" s="41">
        <v>18.1266261925412</v>
      </c>
      <c r="AI7" s="40">
        <v>252</v>
      </c>
      <c r="AJ7" s="42">
        <v>22.702702702702705</v>
      </c>
      <c r="AK7" s="38">
        <v>2449</v>
      </c>
      <c r="AL7" s="39">
        <v>2003</v>
      </c>
      <c r="AM7" s="35">
        <v>2413</v>
      </c>
      <c r="AN7" s="40">
        <v>410</v>
      </c>
      <c r="AO7" s="41">
        <v>20.469296055916125</v>
      </c>
      <c r="AP7" s="40">
        <v>-36</v>
      </c>
      <c r="AQ7" s="42">
        <v>-1.4699877501020826</v>
      </c>
      <c r="AR7" s="38">
        <v>1307</v>
      </c>
      <c r="AS7" s="39">
        <v>2443</v>
      </c>
      <c r="AT7" s="35">
        <v>2926</v>
      </c>
      <c r="AU7" s="40">
        <v>483</v>
      </c>
      <c r="AV7" s="41">
        <v>19.770773638968482</v>
      </c>
      <c r="AW7" s="40">
        <v>1619</v>
      </c>
      <c r="AX7" s="42">
        <v>123.87146136189749</v>
      </c>
      <c r="AY7" s="38">
        <v>1477</v>
      </c>
      <c r="AZ7" s="39">
        <v>1594</v>
      </c>
      <c r="BA7" s="35">
        <v>2174</v>
      </c>
      <c r="BB7" s="40">
        <v>580</v>
      </c>
      <c r="BC7" s="41">
        <v>36.38644918444165</v>
      </c>
      <c r="BD7" s="40">
        <v>697</v>
      </c>
      <c r="BE7" s="42">
        <v>47.190250507786054</v>
      </c>
      <c r="BF7" s="38">
        <v>20840</v>
      </c>
      <c r="BG7" s="39">
        <v>18949</v>
      </c>
      <c r="BH7" s="35">
        <v>23522</v>
      </c>
      <c r="BI7" s="40">
        <v>4573</v>
      </c>
      <c r="BJ7" s="41">
        <v>24.133199641142014</v>
      </c>
      <c r="BK7" s="40">
        <v>2682</v>
      </c>
      <c r="BL7" s="42">
        <v>12.869481765834934</v>
      </c>
      <c r="BM7" s="38">
        <v>423762</v>
      </c>
      <c r="BN7" s="39">
        <v>340885</v>
      </c>
      <c r="BO7" s="35">
        <v>432485</v>
      </c>
      <c r="BP7" s="40">
        <v>91600</v>
      </c>
      <c r="BQ7" s="41">
        <v>26.871232233744518</v>
      </c>
      <c r="BR7" s="40">
        <v>8723</v>
      </c>
      <c r="BS7" s="42">
        <v>2.058466780881721</v>
      </c>
    </row>
    <row r="8" spans="1:71" ht="12.75">
      <c r="A8" s="69" t="s">
        <v>24</v>
      </c>
      <c r="B8" s="39">
        <v>1769</v>
      </c>
      <c r="C8" s="39">
        <v>1216</v>
      </c>
      <c r="D8" s="35">
        <v>1418</v>
      </c>
      <c r="E8" s="40">
        <v>202</v>
      </c>
      <c r="F8" s="41">
        <v>16.611842105263158</v>
      </c>
      <c r="G8" s="40">
        <v>-351</v>
      </c>
      <c r="H8" s="42">
        <v>-19.841718485019786</v>
      </c>
      <c r="I8" s="38">
        <v>433</v>
      </c>
      <c r="J8" s="39">
        <v>412</v>
      </c>
      <c r="K8" s="35">
        <v>461</v>
      </c>
      <c r="L8" s="40">
        <v>49</v>
      </c>
      <c r="M8" s="41">
        <v>11.893203883495145</v>
      </c>
      <c r="N8" s="40">
        <v>28</v>
      </c>
      <c r="O8" s="42">
        <v>6.466512702078522</v>
      </c>
      <c r="P8" s="38">
        <v>317</v>
      </c>
      <c r="Q8" s="39">
        <v>279</v>
      </c>
      <c r="R8" s="35">
        <v>350</v>
      </c>
      <c r="S8" s="40">
        <v>71</v>
      </c>
      <c r="T8" s="41">
        <v>25.448028673835125</v>
      </c>
      <c r="U8" s="40">
        <v>33</v>
      </c>
      <c r="V8" s="42">
        <v>10.410094637223976</v>
      </c>
      <c r="W8" s="38">
        <v>236</v>
      </c>
      <c r="X8" s="39">
        <v>191</v>
      </c>
      <c r="Y8" s="35">
        <v>208</v>
      </c>
      <c r="Z8" s="40">
        <v>17</v>
      </c>
      <c r="AA8" s="41">
        <v>8.900523560209423</v>
      </c>
      <c r="AB8" s="40">
        <v>-28</v>
      </c>
      <c r="AC8" s="42">
        <v>-11.864406779661017</v>
      </c>
      <c r="AD8" s="38">
        <v>152</v>
      </c>
      <c r="AE8" s="39">
        <v>134</v>
      </c>
      <c r="AF8" s="35">
        <v>142</v>
      </c>
      <c r="AG8" s="40">
        <v>8</v>
      </c>
      <c r="AH8" s="41">
        <v>5.970149253731343</v>
      </c>
      <c r="AI8" s="40">
        <v>-10</v>
      </c>
      <c r="AJ8" s="42">
        <v>-6.578947368421052</v>
      </c>
      <c r="AK8" s="38">
        <v>272</v>
      </c>
      <c r="AL8" s="39">
        <v>233</v>
      </c>
      <c r="AM8" s="35">
        <v>272</v>
      </c>
      <c r="AN8" s="40">
        <v>39</v>
      </c>
      <c r="AO8" s="41">
        <v>16.738197424892704</v>
      </c>
      <c r="AP8" s="40">
        <v>0</v>
      </c>
      <c r="AQ8" s="42">
        <v>0</v>
      </c>
      <c r="AR8" s="38">
        <v>134</v>
      </c>
      <c r="AS8" s="39">
        <v>212</v>
      </c>
      <c r="AT8" s="35">
        <v>261</v>
      </c>
      <c r="AU8" s="40">
        <v>49</v>
      </c>
      <c r="AV8" s="41">
        <v>23.11320754716981</v>
      </c>
      <c r="AW8" s="40">
        <v>127</v>
      </c>
      <c r="AX8" s="42">
        <v>94.77611940298507</v>
      </c>
      <c r="AY8" s="38">
        <v>162</v>
      </c>
      <c r="AZ8" s="39">
        <v>130</v>
      </c>
      <c r="BA8" s="35">
        <v>180</v>
      </c>
      <c r="BB8" s="40">
        <v>50</v>
      </c>
      <c r="BC8" s="41">
        <v>38.46153846153847</v>
      </c>
      <c r="BD8" s="40">
        <v>18</v>
      </c>
      <c r="BE8" s="42">
        <v>11.11111111111111</v>
      </c>
      <c r="BF8" s="38">
        <v>3475</v>
      </c>
      <c r="BG8" s="39">
        <v>2807</v>
      </c>
      <c r="BH8" s="35">
        <v>3292</v>
      </c>
      <c r="BI8" s="40">
        <v>485</v>
      </c>
      <c r="BJ8" s="41">
        <v>17.27823298895618</v>
      </c>
      <c r="BK8" s="40">
        <v>-183</v>
      </c>
      <c r="BL8" s="42">
        <v>-5.266187050359712</v>
      </c>
      <c r="BM8" s="38">
        <v>91312</v>
      </c>
      <c r="BN8" s="39">
        <v>72854</v>
      </c>
      <c r="BO8" s="35">
        <v>81871</v>
      </c>
      <c r="BP8" s="40">
        <v>9017</v>
      </c>
      <c r="BQ8" s="41">
        <v>12.376808411343236</v>
      </c>
      <c r="BR8" s="40">
        <v>-9441</v>
      </c>
      <c r="BS8" s="42">
        <v>-10.33927632731733</v>
      </c>
    </row>
    <row r="9" spans="1:71" ht="12.75">
      <c r="A9" s="68" t="s">
        <v>22</v>
      </c>
      <c r="B9" s="34">
        <v>4171</v>
      </c>
      <c r="C9" s="34">
        <v>2456</v>
      </c>
      <c r="D9" s="35">
        <v>3016</v>
      </c>
      <c r="E9" s="34">
        <v>560</v>
      </c>
      <c r="F9" s="36">
        <v>22.80130293159609</v>
      </c>
      <c r="G9" s="34">
        <v>-1155</v>
      </c>
      <c r="H9" s="37">
        <v>-27.691201150803163</v>
      </c>
      <c r="I9" s="33">
        <v>1988</v>
      </c>
      <c r="J9" s="34">
        <v>1967</v>
      </c>
      <c r="K9" s="35">
        <v>2899</v>
      </c>
      <c r="L9" s="34">
        <v>932</v>
      </c>
      <c r="M9" s="36">
        <v>47.38179969496695</v>
      </c>
      <c r="N9" s="34">
        <v>911</v>
      </c>
      <c r="O9" s="37">
        <v>45.82494969818913</v>
      </c>
      <c r="P9" s="33">
        <v>1853</v>
      </c>
      <c r="Q9" s="34">
        <v>1873</v>
      </c>
      <c r="R9" s="35">
        <v>2390</v>
      </c>
      <c r="S9" s="34">
        <v>517</v>
      </c>
      <c r="T9" s="36">
        <v>27.60277629471436</v>
      </c>
      <c r="U9" s="34">
        <v>537</v>
      </c>
      <c r="V9" s="37">
        <v>28.98003237992445</v>
      </c>
      <c r="W9" s="33">
        <v>1015</v>
      </c>
      <c r="X9" s="34">
        <v>939</v>
      </c>
      <c r="Y9" s="35">
        <v>1116</v>
      </c>
      <c r="Z9" s="34">
        <v>177</v>
      </c>
      <c r="AA9" s="36">
        <v>18.849840255591054</v>
      </c>
      <c r="AB9" s="34">
        <v>101</v>
      </c>
      <c r="AC9" s="37">
        <v>9.950738916256158</v>
      </c>
      <c r="AD9" s="33">
        <v>602</v>
      </c>
      <c r="AE9" s="34">
        <v>620</v>
      </c>
      <c r="AF9" s="35">
        <v>785</v>
      </c>
      <c r="AG9" s="34">
        <v>165</v>
      </c>
      <c r="AH9" s="36">
        <v>26.61290322580645</v>
      </c>
      <c r="AI9" s="34">
        <v>183</v>
      </c>
      <c r="AJ9" s="37">
        <v>30.398671096345513</v>
      </c>
      <c r="AK9" s="33">
        <v>1451</v>
      </c>
      <c r="AL9" s="34">
        <v>1124</v>
      </c>
      <c r="AM9" s="35">
        <v>1482</v>
      </c>
      <c r="AN9" s="34">
        <v>358</v>
      </c>
      <c r="AO9" s="36">
        <v>31.85053380782918</v>
      </c>
      <c r="AP9" s="34">
        <v>31</v>
      </c>
      <c r="AQ9" s="37">
        <v>2.1364576154376294</v>
      </c>
      <c r="AR9" s="33">
        <v>789</v>
      </c>
      <c r="AS9" s="34">
        <v>1448</v>
      </c>
      <c r="AT9" s="35">
        <v>1862</v>
      </c>
      <c r="AU9" s="34">
        <v>414</v>
      </c>
      <c r="AV9" s="36">
        <v>28.591160220994478</v>
      </c>
      <c r="AW9" s="34">
        <v>1073</v>
      </c>
      <c r="AX9" s="37">
        <v>135.99493029150824</v>
      </c>
      <c r="AY9" s="33">
        <v>1005</v>
      </c>
      <c r="AZ9" s="34">
        <v>1155</v>
      </c>
      <c r="BA9" s="35">
        <v>1563</v>
      </c>
      <c r="BB9" s="34">
        <v>408</v>
      </c>
      <c r="BC9" s="36">
        <v>35.324675324675326</v>
      </c>
      <c r="BD9" s="34">
        <v>558</v>
      </c>
      <c r="BE9" s="37">
        <v>55.52238805970149</v>
      </c>
      <c r="BF9" s="33">
        <v>12874</v>
      </c>
      <c r="BG9" s="34">
        <v>11582</v>
      </c>
      <c r="BH9" s="35">
        <v>15113</v>
      </c>
      <c r="BI9" s="34">
        <v>3531</v>
      </c>
      <c r="BJ9" s="36">
        <v>30.486962528060786</v>
      </c>
      <c r="BK9" s="34">
        <v>2239</v>
      </c>
      <c r="BL9" s="37">
        <v>17.391642069286934</v>
      </c>
      <c r="BM9" s="33">
        <v>258820</v>
      </c>
      <c r="BN9" s="34">
        <v>205947</v>
      </c>
      <c r="BO9" s="35">
        <v>274383</v>
      </c>
      <c r="BP9" s="34">
        <v>68436</v>
      </c>
      <c r="BQ9" s="36">
        <v>33.22990866582179</v>
      </c>
      <c r="BR9" s="34">
        <v>15563</v>
      </c>
      <c r="BS9" s="37">
        <v>6.013059268990031</v>
      </c>
    </row>
    <row r="10" spans="1:71" ht="12.75">
      <c r="A10" s="68" t="s">
        <v>68</v>
      </c>
      <c r="B10" s="36">
        <v>48.886544772620724</v>
      </c>
      <c r="C10" s="36">
        <v>44.825698120094906</v>
      </c>
      <c r="D10" s="44">
        <v>46.72347017815647</v>
      </c>
      <c r="E10" s="72">
        <v>1.8977720580615625</v>
      </c>
      <c r="F10" s="73"/>
      <c r="G10" s="72">
        <v>-2.1630745944642555</v>
      </c>
      <c r="H10" s="74"/>
      <c r="I10" s="43">
        <v>55.14563106796116</v>
      </c>
      <c r="J10" s="36">
        <v>56.78406466512702</v>
      </c>
      <c r="K10" s="44">
        <v>61.62840136054422</v>
      </c>
      <c r="L10" s="72">
        <v>4.844336695417198</v>
      </c>
      <c r="M10" s="73"/>
      <c r="N10" s="72">
        <v>6.482770292583055</v>
      </c>
      <c r="O10" s="74"/>
      <c r="P10" s="43">
        <v>56.96280356593913</v>
      </c>
      <c r="Q10" s="36">
        <v>58.276291225886744</v>
      </c>
      <c r="R10" s="44">
        <v>60.29263370332997</v>
      </c>
      <c r="S10" s="72">
        <v>2.0163424774432244</v>
      </c>
      <c r="T10" s="73"/>
      <c r="U10" s="72">
        <v>3.329830137390836</v>
      </c>
      <c r="V10" s="74"/>
      <c r="W10" s="43">
        <v>54.51127819548872</v>
      </c>
      <c r="X10" s="36">
        <v>55.33294048320566</v>
      </c>
      <c r="Y10" s="44">
        <v>56.90973992860785</v>
      </c>
      <c r="Z10" s="72">
        <v>1.5767994454021874</v>
      </c>
      <c r="AA10" s="73"/>
      <c r="AB10" s="72">
        <v>2.3984617331191274</v>
      </c>
      <c r="AC10" s="74"/>
      <c r="AD10" s="43">
        <v>47.70206022187005</v>
      </c>
      <c r="AE10" s="36">
        <v>48.174048174048174</v>
      </c>
      <c r="AF10" s="44">
        <v>52.194148936170215</v>
      </c>
      <c r="AG10" s="72">
        <v>4.020100762122041</v>
      </c>
      <c r="AH10" s="73"/>
      <c r="AI10" s="72">
        <v>4.492088714300166</v>
      </c>
      <c r="AJ10" s="74"/>
      <c r="AK10" s="43">
        <v>53.32598309445057</v>
      </c>
      <c r="AL10" s="36">
        <v>50.268336314847936</v>
      </c>
      <c r="AM10" s="44">
        <v>55.19553072625698</v>
      </c>
      <c r="AN10" s="72">
        <v>4.927194411409047</v>
      </c>
      <c r="AO10" s="73"/>
      <c r="AP10" s="72">
        <v>1.8695476318064124</v>
      </c>
      <c r="AQ10" s="74"/>
      <c r="AR10" s="43">
        <v>54.753643303261626</v>
      </c>
      <c r="AS10" s="36">
        <v>54.538606403013176</v>
      </c>
      <c r="AT10" s="44">
        <v>58.424850957012865</v>
      </c>
      <c r="AU10" s="72">
        <v>3.8862445539996884</v>
      </c>
      <c r="AV10" s="73"/>
      <c r="AW10" s="72">
        <v>3.671207653751239</v>
      </c>
      <c r="AX10" s="74"/>
      <c r="AY10" s="43">
        <v>61.31787675411836</v>
      </c>
      <c r="AZ10" s="36">
        <v>66.9953596287703</v>
      </c>
      <c r="BA10" s="44">
        <v>66.39762107051827</v>
      </c>
      <c r="BB10" s="72">
        <v>-0.5977385582520327</v>
      </c>
      <c r="BC10" s="73"/>
      <c r="BD10" s="72">
        <v>5.0797443163999105</v>
      </c>
      <c r="BE10" s="74"/>
      <c r="BF10" s="43">
        <v>52.94674069504421</v>
      </c>
      <c r="BG10" s="36">
        <v>53.23588895017466</v>
      </c>
      <c r="BH10" s="44">
        <v>56.36234802715</v>
      </c>
      <c r="BI10" s="72">
        <v>3.126459076975337</v>
      </c>
      <c r="BJ10" s="73"/>
      <c r="BK10" s="72">
        <v>3.415607332105786</v>
      </c>
      <c r="BL10" s="74"/>
      <c r="BM10" s="43">
        <v>50.24909042195878</v>
      </c>
      <c r="BN10" s="36">
        <v>49.777033347110134</v>
      </c>
      <c r="BO10" s="44">
        <v>53.34495952219863</v>
      </c>
      <c r="BP10" s="72">
        <v>3.5679261750884947</v>
      </c>
      <c r="BQ10" s="73"/>
      <c r="BR10" s="72">
        <v>3.0958691002398453</v>
      </c>
      <c r="BS10" s="74"/>
    </row>
    <row r="11" spans="1:71" ht="12.75">
      <c r="A11" s="69" t="s">
        <v>10</v>
      </c>
      <c r="B11" s="40">
        <v>3385</v>
      </c>
      <c r="C11" s="40">
        <v>1895</v>
      </c>
      <c r="D11" s="35">
        <v>2380</v>
      </c>
      <c r="E11" s="40">
        <v>485</v>
      </c>
      <c r="F11" s="41">
        <v>25.593667546174142</v>
      </c>
      <c r="G11" s="40">
        <v>-1005</v>
      </c>
      <c r="H11" s="42">
        <v>-29.68980797636632</v>
      </c>
      <c r="I11" s="45">
        <v>1659</v>
      </c>
      <c r="J11" s="40">
        <v>1675</v>
      </c>
      <c r="K11" s="35">
        <v>2560</v>
      </c>
      <c r="L11" s="40">
        <v>885</v>
      </c>
      <c r="M11" s="41">
        <v>52.83582089552239</v>
      </c>
      <c r="N11" s="40">
        <v>901</v>
      </c>
      <c r="O11" s="42">
        <v>54.30982519590114</v>
      </c>
      <c r="P11" s="45">
        <v>1589</v>
      </c>
      <c r="Q11" s="40">
        <v>1603</v>
      </c>
      <c r="R11" s="35">
        <v>2071</v>
      </c>
      <c r="S11" s="40">
        <v>468</v>
      </c>
      <c r="T11" s="41">
        <v>29.195258889582032</v>
      </c>
      <c r="U11" s="40">
        <v>482</v>
      </c>
      <c r="V11" s="42">
        <v>30.333543108873506</v>
      </c>
      <c r="W11" s="45">
        <v>769</v>
      </c>
      <c r="X11" s="40">
        <v>734</v>
      </c>
      <c r="Y11" s="35">
        <v>899</v>
      </c>
      <c r="Z11" s="40">
        <v>165</v>
      </c>
      <c r="AA11" s="41">
        <v>22.479564032697546</v>
      </c>
      <c r="AB11" s="40">
        <v>130</v>
      </c>
      <c r="AC11" s="42">
        <v>16.905071521456435</v>
      </c>
      <c r="AD11" s="45">
        <v>451</v>
      </c>
      <c r="AE11" s="40">
        <v>473</v>
      </c>
      <c r="AF11" s="35">
        <v>636</v>
      </c>
      <c r="AG11" s="40">
        <v>163</v>
      </c>
      <c r="AH11" s="41">
        <v>34.46088794926004</v>
      </c>
      <c r="AI11" s="40">
        <v>185</v>
      </c>
      <c r="AJ11" s="42">
        <v>41.019955654102</v>
      </c>
      <c r="AK11" s="45">
        <v>1286</v>
      </c>
      <c r="AL11" s="40">
        <v>976</v>
      </c>
      <c r="AM11" s="35">
        <v>1310</v>
      </c>
      <c r="AN11" s="40">
        <v>334</v>
      </c>
      <c r="AO11" s="41">
        <v>34.22131147540984</v>
      </c>
      <c r="AP11" s="40">
        <v>24</v>
      </c>
      <c r="AQ11" s="42">
        <v>1.8662519440124419</v>
      </c>
      <c r="AR11" s="45">
        <v>633</v>
      </c>
      <c r="AS11" s="40">
        <v>1176</v>
      </c>
      <c r="AT11" s="35">
        <v>1537</v>
      </c>
      <c r="AU11" s="40">
        <v>361</v>
      </c>
      <c r="AV11" s="41">
        <v>30.697278911564624</v>
      </c>
      <c r="AW11" s="40">
        <v>904</v>
      </c>
      <c r="AX11" s="42">
        <v>142.8120063191153</v>
      </c>
      <c r="AY11" s="45">
        <v>861</v>
      </c>
      <c r="AZ11" s="40">
        <v>1005</v>
      </c>
      <c r="BA11" s="35">
        <v>1360</v>
      </c>
      <c r="BB11" s="40">
        <v>355</v>
      </c>
      <c r="BC11" s="41">
        <v>35.32338308457712</v>
      </c>
      <c r="BD11" s="40">
        <v>499</v>
      </c>
      <c r="BE11" s="42">
        <v>57.955865272938446</v>
      </c>
      <c r="BF11" s="45">
        <v>10633</v>
      </c>
      <c r="BG11" s="40">
        <v>9537</v>
      </c>
      <c r="BH11" s="35">
        <v>12753</v>
      </c>
      <c r="BI11" s="40">
        <v>3216</v>
      </c>
      <c r="BJ11" s="41">
        <v>33.72129600503303</v>
      </c>
      <c r="BK11" s="40">
        <v>2120</v>
      </c>
      <c r="BL11" s="42">
        <v>19.937929088686165</v>
      </c>
      <c r="BM11" s="45">
        <v>207889</v>
      </c>
      <c r="BN11" s="40">
        <v>163855</v>
      </c>
      <c r="BO11" s="35">
        <v>226133</v>
      </c>
      <c r="BP11" s="40">
        <v>62278</v>
      </c>
      <c r="BQ11" s="41">
        <v>38.00799487351622</v>
      </c>
      <c r="BR11" s="40">
        <v>18244</v>
      </c>
      <c r="BS11" s="42">
        <v>8.77583710537835</v>
      </c>
    </row>
    <row r="12" spans="1:71" ht="12.75">
      <c r="A12" s="69" t="s">
        <v>2</v>
      </c>
      <c r="B12" s="40">
        <v>786</v>
      </c>
      <c r="C12" s="40">
        <v>561</v>
      </c>
      <c r="D12" s="35">
        <v>636</v>
      </c>
      <c r="E12" s="40">
        <v>75</v>
      </c>
      <c r="F12" s="41">
        <v>13.368983957219251</v>
      </c>
      <c r="G12" s="40">
        <v>-150</v>
      </c>
      <c r="H12" s="42">
        <v>-19.083969465648856</v>
      </c>
      <c r="I12" s="45">
        <v>329</v>
      </c>
      <c r="J12" s="40">
        <v>292</v>
      </c>
      <c r="K12" s="35">
        <v>339</v>
      </c>
      <c r="L12" s="40">
        <v>47</v>
      </c>
      <c r="M12" s="41">
        <v>16.095890410958905</v>
      </c>
      <c r="N12" s="40">
        <v>10</v>
      </c>
      <c r="O12" s="42">
        <v>3.0395136778115504</v>
      </c>
      <c r="P12" s="45">
        <v>264</v>
      </c>
      <c r="Q12" s="40">
        <v>270</v>
      </c>
      <c r="R12" s="35">
        <v>319</v>
      </c>
      <c r="S12" s="40">
        <v>49</v>
      </c>
      <c r="T12" s="41">
        <v>18.14814814814815</v>
      </c>
      <c r="U12" s="40">
        <v>55</v>
      </c>
      <c r="V12" s="42">
        <v>20.833333333333336</v>
      </c>
      <c r="W12" s="45">
        <v>246</v>
      </c>
      <c r="X12" s="40">
        <v>205</v>
      </c>
      <c r="Y12" s="35">
        <v>217</v>
      </c>
      <c r="Z12" s="40">
        <v>12</v>
      </c>
      <c r="AA12" s="41">
        <v>5.853658536585367</v>
      </c>
      <c r="AB12" s="40">
        <v>-29</v>
      </c>
      <c r="AC12" s="42">
        <v>-11.788617886178862</v>
      </c>
      <c r="AD12" s="45">
        <v>151</v>
      </c>
      <c r="AE12" s="40">
        <v>147</v>
      </c>
      <c r="AF12" s="35">
        <v>149</v>
      </c>
      <c r="AG12" s="40">
        <v>2</v>
      </c>
      <c r="AH12" s="41">
        <v>1.3605442176870748</v>
      </c>
      <c r="AI12" s="40">
        <v>-2</v>
      </c>
      <c r="AJ12" s="42">
        <v>-1.3245033112582782</v>
      </c>
      <c r="AK12" s="45">
        <v>165</v>
      </c>
      <c r="AL12" s="40">
        <v>148</v>
      </c>
      <c r="AM12" s="35">
        <v>172</v>
      </c>
      <c r="AN12" s="40">
        <v>24</v>
      </c>
      <c r="AO12" s="41">
        <v>16.216216216216218</v>
      </c>
      <c r="AP12" s="40">
        <v>7</v>
      </c>
      <c r="AQ12" s="42">
        <v>4.242424242424243</v>
      </c>
      <c r="AR12" s="45">
        <v>156</v>
      </c>
      <c r="AS12" s="40">
        <v>272</v>
      </c>
      <c r="AT12" s="35">
        <v>325</v>
      </c>
      <c r="AU12" s="40">
        <v>53</v>
      </c>
      <c r="AV12" s="41">
        <v>19.485294117647058</v>
      </c>
      <c r="AW12" s="40">
        <v>169</v>
      </c>
      <c r="AX12" s="42">
        <v>108.33333333333333</v>
      </c>
      <c r="AY12" s="45">
        <v>144</v>
      </c>
      <c r="AZ12" s="40">
        <v>150</v>
      </c>
      <c r="BA12" s="35">
        <v>203</v>
      </c>
      <c r="BB12" s="40">
        <v>53</v>
      </c>
      <c r="BC12" s="41">
        <v>35.333333333333336</v>
      </c>
      <c r="BD12" s="40">
        <v>59</v>
      </c>
      <c r="BE12" s="42">
        <v>40.97222222222222</v>
      </c>
      <c r="BF12" s="45">
        <v>2241</v>
      </c>
      <c r="BG12" s="40">
        <v>2045</v>
      </c>
      <c r="BH12" s="35">
        <v>2360</v>
      </c>
      <c r="BI12" s="40">
        <v>315</v>
      </c>
      <c r="BJ12" s="41">
        <v>15.403422982885084</v>
      </c>
      <c r="BK12" s="40">
        <v>119</v>
      </c>
      <c r="BL12" s="42">
        <v>5.310129406514949</v>
      </c>
      <c r="BM12" s="45">
        <v>50931</v>
      </c>
      <c r="BN12" s="40">
        <v>42092</v>
      </c>
      <c r="BO12" s="35">
        <v>48250</v>
      </c>
      <c r="BP12" s="40">
        <v>6158</v>
      </c>
      <c r="BQ12" s="41">
        <v>14.6298584053977</v>
      </c>
      <c r="BR12" s="40">
        <v>-2681</v>
      </c>
      <c r="BS12" s="42">
        <v>-5.263984606624649</v>
      </c>
    </row>
    <row r="13" spans="1:71" ht="12.75">
      <c r="A13" s="70" t="s">
        <v>11</v>
      </c>
      <c r="B13" s="40">
        <v>4361</v>
      </c>
      <c r="C13" s="40">
        <v>3023</v>
      </c>
      <c r="D13" s="35">
        <v>3439</v>
      </c>
      <c r="E13" s="40">
        <v>416</v>
      </c>
      <c r="F13" s="41">
        <v>13.761164406218986</v>
      </c>
      <c r="G13" s="40">
        <v>-922</v>
      </c>
      <c r="H13" s="42">
        <v>-21.14193992203623</v>
      </c>
      <c r="I13" s="45">
        <v>1617</v>
      </c>
      <c r="J13" s="40">
        <v>1497</v>
      </c>
      <c r="K13" s="35">
        <v>1805</v>
      </c>
      <c r="L13" s="40">
        <v>308</v>
      </c>
      <c r="M13" s="41">
        <v>20.57448229792919</v>
      </c>
      <c r="N13" s="40">
        <v>188</v>
      </c>
      <c r="O13" s="42">
        <v>11.626468769325912</v>
      </c>
      <c r="P13" s="45">
        <v>1400</v>
      </c>
      <c r="Q13" s="40">
        <v>1341</v>
      </c>
      <c r="R13" s="35">
        <v>1574</v>
      </c>
      <c r="S13" s="40">
        <v>233</v>
      </c>
      <c r="T13" s="41">
        <v>17.375093214019387</v>
      </c>
      <c r="U13" s="40">
        <v>174</v>
      </c>
      <c r="V13" s="42">
        <v>12.428571428571429</v>
      </c>
      <c r="W13" s="45">
        <v>847</v>
      </c>
      <c r="X13" s="40">
        <v>758</v>
      </c>
      <c r="Y13" s="35">
        <v>845</v>
      </c>
      <c r="Z13" s="40">
        <v>87</v>
      </c>
      <c r="AA13" s="41">
        <v>11.477572559366754</v>
      </c>
      <c r="AB13" s="40">
        <v>-2</v>
      </c>
      <c r="AC13" s="42">
        <v>-0.23612750885478156</v>
      </c>
      <c r="AD13" s="45">
        <v>660</v>
      </c>
      <c r="AE13" s="40">
        <v>667</v>
      </c>
      <c r="AF13" s="35">
        <v>719</v>
      </c>
      <c r="AG13" s="40">
        <v>52</v>
      </c>
      <c r="AH13" s="41">
        <v>7.796101949025487</v>
      </c>
      <c r="AI13" s="40">
        <v>59</v>
      </c>
      <c r="AJ13" s="42">
        <v>8.93939393939394</v>
      </c>
      <c r="AK13" s="45">
        <v>1270</v>
      </c>
      <c r="AL13" s="40">
        <v>1112</v>
      </c>
      <c r="AM13" s="35">
        <v>1203</v>
      </c>
      <c r="AN13" s="40">
        <v>91</v>
      </c>
      <c r="AO13" s="41">
        <v>8.183453237410072</v>
      </c>
      <c r="AP13" s="40">
        <v>-67</v>
      </c>
      <c r="AQ13" s="42">
        <v>-5.275590551181102</v>
      </c>
      <c r="AR13" s="45">
        <v>652</v>
      </c>
      <c r="AS13" s="40">
        <v>1207</v>
      </c>
      <c r="AT13" s="35">
        <v>1325</v>
      </c>
      <c r="AU13" s="40">
        <v>118</v>
      </c>
      <c r="AV13" s="41">
        <v>9.776304888152444</v>
      </c>
      <c r="AW13" s="40">
        <v>673</v>
      </c>
      <c r="AX13" s="42">
        <v>103.22085889570552</v>
      </c>
      <c r="AY13" s="45">
        <v>634</v>
      </c>
      <c r="AZ13" s="40">
        <v>569</v>
      </c>
      <c r="BA13" s="35">
        <v>791</v>
      </c>
      <c r="BB13" s="40">
        <v>222</v>
      </c>
      <c r="BC13" s="41">
        <v>39.015817223198596</v>
      </c>
      <c r="BD13" s="40">
        <v>157</v>
      </c>
      <c r="BE13" s="42">
        <v>24.76340694006309</v>
      </c>
      <c r="BF13" s="45">
        <v>11441</v>
      </c>
      <c r="BG13" s="40">
        <v>10174</v>
      </c>
      <c r="BH13" s="35">
        <v>11701</v>
      </c>
      <c r="BI13" s="40">
        <v>1527</v>
      </c>
      <c r="BJ13" s="41">
        <v>15.008846078238648</v>
      </c>
      <c r="BK13" s="40">
        <v>260</v>
      </c>
      <c r="BL13" s="42">
        <v>2.2725286251201817</v>
      </c>
      <c r="BM13" s="45">
        <v>256254</v>
      </c>
      <c r="BN13" s="40">
        <v>207792</v>
      </c>
      <c r="BO13" s="35">
        <v>239973</v>
      </c>
      <c r="BP13" s="40">
        <v>32181</v>
      </c>
      <c r="BQ13" s="41">
        <v>15.487121737121736</v>
      </c>
      <c r="BR13" s="40">
        <v>-16281</v>
      </c>
      <c r="BS13" s="42">
        <v>-6.353461799620688</v>
      </c>
    </row>
    <row r="14" spans="1:71" ht="12.75">
      <c r="A14" s="69" t="s">
        <v>12</v>
      </c>
      <c r="B14" s="40">
        <v>456</v>
      </c>
      <c r="C14" s="40">
        <v>288</v>
      </c>
      <c r="D14" s="35">
        <v>342</v>
      </c>
      <c r="E14" s="40">
        <v>54</v>
      </c>
      <c r="F14" s="41">
        <v>18.75</v>
      </c>
      <c r="G14" s="40">
        <v>-114</v>
      </c>
      <c r="H14" s="42">
        <v>-25</v>
      </c>
      <c r="I14" s="45">
        <v>128</v>
      </c>
      <c r="J14" s="40">
        <v>111</v>
      </c>
      <c r="K14" s="35">
        <v>130</v>
      </c>
      <c r="L14" s="40">
        <v>19</v>
      </c>
      <c r="M14" s="41">
        <v>17.117117117117118</v>
      </c>
      <c r="N14" s="40">
        <v>2</v>
      </c>
      <c r="O14" s="42">
        <v>1.5625</v>
      </c>
      <c r="P14" s="45">
        <v>98</v>
      </c>
      <c r="Q14" s="40">
        <v>67</v>
      </c>
      <c r="R14" s="35">
        <v>71</v>
      </c>
      <c r="S14" s="40">
        <v>4</v>
      </c>
      <c r="T14" s="41">
        <v>5.970149253731343</v>
      </c>
      <c r="U14" s="40">
        <v>-27</v>
      </c>
      <c r="V14" s="42">
        <v>-27.55102040816326</v>
      </c>
      <c r="W14" s="45">
        <v>70</v>
      </c>
      <c r="X14" s="40">
        <v>48</v>
      </c>
      <c r="Y14" s="35">
        <v>56</v>
      </c>
      <c r="Z14" s="40">
        <v>8</v>
      </c>
      <c r="AA14" s="41">
        <v>16.666666666666664</v>
      </c>
      <c r="AB14" s="40">
        <v>-14</v>
      </c>
      <c r="AC14" s="42">
        <v>-20</v>
      </c>
      <c r="AD14" s="45">
        <v>48</v>
      </c>
      <c r="AE14" s="40">
        <v>40</v>
      </c>
      <c r="AF14" s="35">
        <v>37</v>
      </c>
      <c r="AG14" s="40">
        <v>-3</v>
      </c>
      <c r="AH14" s="41">
        <v>-7.5</v>
      </c>
      <c r="AI14" s="40">
        <v>-11</v>
      </c>
      <c r="AJ14" s="42">
        <v>-22.916666666666664</v>
      </c>
      <c r="AK14" s="45">
        <v>63</v>
      </c>
      <c r="AL14" s="40">
        <v>48</v>
      </c>
      <c r="AM14" s="35">
        <v>53</v>
      </c>
      <c r="AN14" s="40">
        <v>5</v>
      </c>
      <c r="AO14" s="41">
        <v>10.416666666666668</v>
      </c>
      <c r="AP14" s="40">
        <v>-10</v>
      </c>
      <c r="AQ14" s="42">
        <v>-15.873015873015872</v>
      </c>
      <c r="AR14" s="45">
        <v>35</v>
      </c>
      <c r="AS14" s="40">
        <v>46</v>
      </c>
      <c r="AT14" s="35">
        <v>52</v>
      </c>
      <c r="AU14" s="40">
        <v>6</v>
      </c>
      <c r="AV14" s="41">
        <v>13.043478260869565</v>
      </c>
      <c r="AW14" s="40">
        <v>17</v>
      </c>
      <c r="AX14" s="42">
        <v>48.57142857142857</v>
      </c>
      <c r="AY14" s="45">
        <v>28</v>
      </c>
      <c r="AZ14" s="40">
        <v>18</v>
      </c>
      <c r="BA14" s="35">
        <v>20</v>
      </c>
      <c r="BB14" s="40">
        <v>2</v>
      </c>
      <c r="BC14" s="41">
        <v>11.11111111111111</v>
      </c>
      <c r="BD14" s="40">
        <v>-8</v>
      </c>
      <c r="BE14" s="42">
        <v>-28.57142857142857</v>
      </c>
      <c r="BF14" s="45">
        <v>926</v>
      </c>
      <c r="BG14" s="40">
        <v>666</v>
      </c>
      <c r="BH14" s="35">
        <v>761</v>
      </c>
      <c r="BI14" s="40">
        <v>95</v>
      </c>
      <c r="BJ14" s="41">
        <v>14.264264264264265</v>
      </c>
      <c r="BK14" s="40">
        <v>-165</v>
      </c>
      <c r="BL14" s="42">
        <v>-17.818574514038875</v>
      </c>
      <c r="BM14" s="45">
        <v>28184</v>
      </c>
      <c r="BN14" s="40">
        <v>22146</v>
      </c>
      <c r="BO14" s="35">
        <v>24256</v>
      </c>
      <c r="BP14" s="40">
        <v>2110</v>
      </c>
      <c r="BQ14" s="41">
        <v>9.527679942201752</v>
      </c>
      <c r="BR14" s="40">
        <v>-3928</v>
      </c>
      <c r="BS14" s="42">
        <v>-13.93698552370139</v>
      </c>
    </row>
    <row r="15" spans="1:71" ht="12.75">
      <c r="A15" s="70" t="s">
        <v>26</v>
      </c>
      <c r="B15" s="40">
        <v>1376</v>
      </c>
      <c r="C15" s="40">
        <v>981</v>
      </c>
      <c r="D15" s="35">
        <v>1051</v>
      </c>
      <c r="E15" s="40">
        <v>70</v>
      </c>
      <c r="F15" s="41">
        <v>7.135575942915392</v>
      </c>
      <c r="G15" s="40">
        <v>-325</v>
      </c>
      <c r="H15" s="42">
        <v>-23.61918604651163</v>
      </c>
      <c r="I15" s="45">
        <v>542</v>
      </c>
      <c r="J15" s="40">
        <v>589</v>
      </c>
      <c r="K15" s="35">
        <v>740</v>
      </c>
      <c r="L15" s="40">
        <v>151</v>
      </c>
      <c r="M15" s="41">
        <v>25.636672325976228</v>
      </c>
      <c r="N15" s="40">
        <v>198</v>
      </c>
      <c r="O15" s="42">
        <v>36.53136531365313</v>
      </c>
      <c r="P15" s="45">
        <v>589</v>
      </c>
      <c r="Q15" s="40">
        <v>551</v>
      </c>
      <c r="R15" s="35">
        <v>714</v>
      </c>
      <c r="S15" s="40">
        <v>163</v>
      </c>
      <c r="T15" s="41">
        <v>29.58257713248639</v>
      </c>
      <c r="U15" s="40">
        <v>125</v>
      </c>
      <c r="V15" s="42">
        <v>21.222410865874362</v>
      </c>
      <c r="W15" s="45">
        <v>278</v>
      </c>
      <c r="X15" s="40">
        <v>242</v>
      </c>
      <c r="Y15" s="35">
        <v>260</v>
      </c>
      <c r="Z15" s="40">
        <v>18</v>
      </c>
      <c r="AA15" s="41">
        <v>7.43801652892562</v>
      </c>
      <c r="AB15" s="40">
        <v>-18</v>
      </c>
      <c r="AC15" s="42">
        <v>-6.474820143884892</v>
      </c>
      <c r="AD15" s="45">
        <v>206</v>
      </c>
      <c r="AE15" s="40">
        <v>233</v>
      </c>
      <c r="AF15" s="35">
        <v>283</v>
      </c>
      <c r="AG15" s="40">
        <v>50</v>
      </c>
      <c r="AH15" s="41">
        <v>21.45922746781116</v>
      </c>
      <c r="AI15" s="40">
        <v>77</v>
      </c>
      <c r="AJ15" s="42">
        <v>37.37864077669903</v>
      </c>
      <c r="AK15" s="45">
        <v>496</v>
      </c>
      <c r="AL15" s="40">
        <v>386</v>
      </c>
      <c r="AM15" s="35">
        <v>478</v>
      </c>
      <c r="AN15" s="40">
        <v>92</v>
      </c>
      <c r="AO15" s="41">
        <v>23.83419689119171</v>
      </c>
      <c r="AP15" s="40">
        <v>-18</v>
      </c>
      <c r="AQ15" s="42">
        <v>-3.6290322580645165</v>
      </c>
      <c r="AR15" s="45">
        <v>211</v>
      </c>
      <c r="AS15" s="40">
        <v>417</v>
      </c>
      <c r="AT15" s="35">
        <v>503</v>
      </c>
      <c r="AU15" s="40">
        <v>86</v>
      </c>
      <c r="AV15" s="41">
        <v>20.623501199040767</v>
      </c>
      <c r="AW15" s="40">
        <v>292</v>
      </c>
      <c r="AX15" s="42">
        <v>138.38862559241707</v>
      </c>
      <c r="AY15" s="45">
        <v>284</v>
      </c>
      <c r="AZ15" s="40">
        <v>349</v>
      </c>
      <c r="BA15" s="35">
        <v>467</v>
      </c>
      <c r="BB15" s="40">
        <v>118</v>
      </c>
      <c r="BC15" s="41">
        <v>33.810888252149</v>
      </c>
      <c r="BD15" s="40">
        <v>183</v>
      </c>
      <c r="BE15" s="42">
        <v>64.43661971830986</v>
      </c>
      <c r="BF15" s="45">
        <v>3982</v>
      </c>
      <c r="BG15" s="40">
        <v>3748</v>
      </c>
      <c r="BH15" s="35">
        <v>4496</v>
      </c>
      <c r="BI15" s="40">
        <v>748</v>
      </c>
      <c r="BJ15" s="41">
        <v>19.957310565635005</v>
      </c>
      <c r="BK15" s="40">
        <v>514</v>
      </c>
      <c r="BL15" s="42">
        <v>12.908086388749373</v>
      </c>
      <c r="BM15" s="45">
        <v>76947</v>
      </c>
      <c r="BN15" s="40">
        <v>65879</v>
      </c>
      <c r="BO15" s="35">
        <v>77519</v>
      </c>
      <c r="BP15" s="40">
        <v>11640</v>
      </c>
      <c r="BQ15" s="41">
        <v>17.66875635635028</v>
      </c>
      <c r="BR15" s="40">
        <v>572</v>
      </c>
      <c r="BS15" s="42">
        <v>0.7433688122993749</v>
      </c>
    </row>
    <row r="16" spans="1:71" ht="12.75">
      <c r="A16" s="70" t="s">
        <v>25</v>
      </c>
      <c r="B16" s="40">
        <v>1876</v>
      </c>
      <c r="C16" s="40">
        <v>1232</v>
      </c>
      <c r="D16" s="35">
        <v>1509</v>
      </c>
      <c r="E16" s="40">
        <v>277</v>
      </c>
      <c r="F16" s="41">
        <v>22.483766233766232</v>
      </c>
      <c r="G16" s="40">
        <v>-367</v>
      </c>
      <c r="H16" s="42">
        <v>-19.56289978678038</v>
      </c>
      <c r="I16" s="45">
        <v>900</v>
      </c>
      <c r="J16" s="40">
        <v>886</v>
      </c>
      <c r="K16" s="35">
        <v>1183</v>
      </c>
      <c r="L16" s="40">
        <v>297</v>
      </c>
      <c r="M16" s="41">
        <v>33.521444695259596</v>
      </c>
      <c r="N16" s="40">
        <v>283</v>
      </c>
      <c r="O16" s="42">
        <v>31.444444444444446</v>
      </c>
      <c r="P16" s="45">
        <v>648</v>
      </c>
      <c r="Q16" s="40">
        <v>722</v>
      </c>
      <c r="R16" s="35">
        <v>848</v>
      </c>
      <c r="S16" s="40">
        <v>126</v>
      </c>
      <c r="T16" s="41">
        <v>17.451523545706372</v>
      </c>
      <c r="U16" s="40">
        <v>200</v>
      </c>
      <c r="V16" s="42">
        <v>30.864197530864196</v>
      </c>
      <c r="W16" s="45">
        <v>480</v>
      </c>
      <c r="X16" s="40">
        <v>484</v>
      </c>
      <c r="Y16" s="35">
        <v>548</v>
      </c>
      <c r="Z16" s="40">
        <v>64</v>
      </c>
      <c r="AA16" s="41">
        <v>13.223140495867769</v>
      </c>
      <c r="AB16" s="40">
        <v>68</v>
      </c>
      <c r="AC16" s="42">
        <v>14.166666666666666</v>
      </c>
      <c r="AD16" s="45">
        <v>309</v>
      </c>
      <c r="AE16" s="40">
        <v>312</v>
      </c>
      <c r="AF16" s="35">
        <v>363</v>
      </c>
      <c r="AG16" s="40">
        <v>51</v>
      </c>
      <c r="AH16" s="41">
        <v>16.346153846153847</v>
      </c>
      <c r="AI16" s="40">
        <v>54</v>
      </c>
      <c r="AJ16" s="42">
        <v>17.475728155339805</v>
      </c>
      <c r="AK16" s="45">
        <v>640</v>
      </c>
      <c r="AL16" s="40">
        <v>554</v>
      </c>
      <c r="AM16" s="35">
        <v>602</v>
      </c>
      <c r="AN16" s="40">
        <v>48</v>
      </c>
      <c r="AO16" s="41">
        <v>8.664259927797833</v>
      </c>
      <c r="AP16" s="40">
        <v>-38</v>
      </c>
      <c r="AQ16" s="42">
        <v>-5.9375</v>
      </c>
      <c r="AR16" s="45">
        <v>412</v>
      </c>
      <c r="AS16" s="40">
        <v>762</v>
      </c>
      <c r="AT16" s="35">
        <v>882</v>
      </c>
      <c r="AU16" s="40">
        <v>120</v>
      </c>
      <c r="AV16" s="41">
        <v>15.748031496062993</v>
      </c>
      <c r="AW16" s="40">
        <v>470</v>
      </c>
      <c r="AX16" s="42">
        <v>114.07766990291262</v>
      </c>
      <c r="AY16" s="45">
        <v>399</v>
      </c>
      <c r="AZ16" s="40">
        <v>391</v>
      </c>
      <c r="BA16" s="35">
        <v>547</v>
      </c>
      <c r="BB16" s="40">
        <v>156</v>
      </c>
      <c r="BC16" s="41">
        <v>39.89769820971867</v>
      </c>
      <c r="BD16" s="40">
        <v>148</v>
      </c>
      <c r="BE16" s="42">
        <v>37.092731829573935</v>
      </c>
      <c r="BF16" s="45">
        <v>5664</v>
      </c>
      <c r="BG16" s="40">
        <v>5343</v>
      </c>
      <c r="BH16" s="35">
        <v>6482</v>
      </c>
      <c r="BI16" s="40">
        <v>1139</v>
      </c>
      <c r="BJ16" s="41">
        <v>21.317611828560736</v>
      </c>
      <c r="BK16" s="40">
        <v>818</v>
      </c>
      <c r="BL16" s="42">
        <v>14.442090395480225</v>
      </c>
      <c r="BM16" s="45">
        <v>122691</v>
      </c>
      <c r="BN16" s="40">
        <v>104528</v>
      </c>
      <c r="BO16" s="35">
        <v>130177</v>
      </c>
      <c r="BP16" s="40">
        <v>25649</v>
      </c>
      <c r="BQ16" s="41">
        <v>24.537922853206794</v>
      </c>
      <c r="BR16" s="40">
        <v>7486</v>
      </c>
      <c r="BS16" s="42">
        <v>6.101507038006047</v>
      </c>
    </row>
    <row r="17" spans="1:71" ht="12.75">
      <c r="A17" s="68" t="s">
        <v>21</v>
      </c>
      <c r="B17" s="34">
        <v>1070</v>
      </c>
      <c r="C17" s="34">
        <v>766</v>
      </c>
      <c r="D17" s="35">
        <v>807</v>
      </c>
      <c r="E17" s="34">
        <v>41</v>
      </c>
      <c r="F17" s="36">
        <v>5.352480417754569</v>
      </c>
      <c r="G17" s="34">
        <v>-263</v>
      </c>
      <c r="H17" s="37">
        <v>-24.57943925233645</v>
      </c>
      <c r="I17" s="33">
        <v>360</v>
      </c>
      <c r="J17" s="34">
        <v>399</v>
      </c>
      <c r="K17" s="35">
        <v>517</v>
      </c>
      <c r="L17" s="34">
        <v>118</v>
      </c>
      <c r="M17" s="36">
        <v>29.57393483709273</v>
      </c>
      <c r="N17" s="34">
        <v>157</v>
      </c>
      <c r="O17" s="37">
        <v>43.611111111111114</v>
      </c>
      <c r="P17" s="33">
        <v>471</v>
      </c>
      <c r="Q17" s="34">
        <v>464</v>
      </c>
      <c r="R17" s="35">
        <v>610</v>
      </c>
      <c r="S17" s="34">
        <v>146</v>
      </c>
      <c r="T17" s="36">
        <v>31.46551724137931</v>
      </c>
      <c r="U17" s="34">
        <v>139</v>
      </c>
      <c r="V17" s="37">
        <v>29.511677282377917</v>
      </c>
      <c r="W17" s="33">
        <v>231</v>
      </c>
      <c r="X17" s="34">
        <v>210</v>
      </c>
      <c r="Y17" s="35">
        <v>233</v>
      </c>
      <c r="Z17" s="34">
        <v>23</v>
      </c>
      <c r="AA17" s="36">
        <v>10.952380952380953</v>
      </c>
      <c r="AB17" s="34">
        <v>2</v>
      </c>
      <c r="AC17" s="37">
        <v>0.8658008658008658</v>
      </c>
      <c r="AD17" s="33">
        <v>174</v>
      </c>
      <c r="AE17" s="34">
        <v>170</v>
      </c>
      <c r="AF17" s="35">
        <v>218</v>
      </c>
      <c r="AG17" s="34">
        <v>48</v>
      </c>
      <c r="AH17" s="36">
        <v>28.235294117647058</v>
      </c>
      <c r="AI17" s="34">
        <v>44</v>
      </c>
      <c r="AJ17" s="37">
        <v>25.287356321839084</v>
      </c>
      <c r="AK17" s="33">
        <v>358</v>
      </c>
      <c r="AL17" s="34">
        <v>282</v>
      </c>
      <c r="AM17" s="35">
        <v>360</v>
      </c>
      <c r="AN17" s="34">
        <v>78</v>
      </c>
      <c r="AO17" s="36">
        <v>27.659574468085108</v>
      </c>
      <c r="AP17" s="34">
        <v>2</v>
      </c>
      <c r="AQ17" s="37">
        <v>0.5586592178770949</v>
      </c>
      <c r="AR17" s="33">
        <v>173</v>
      </c>
      <c r="AS17" s="34">
        <v>326</v>
      </c>
      <c r="AT17" s="35">
        <v>399</v>
      </c>
      <c r="AU17" s="34">
        <v>73</v>
      </c>
      <c r="AV17" s="36">
        <v>22.392638036809817</v>
      </c>
      <c r="AW17" s="34">
        <v>226</v>
      </c>
      <c r="AX17" s="37">
        <v>130.635838150289</v>
      </c>
      <c r="AY17" s="33">
        <v>210</v>
      </c>
      <c r="AZ17" s="34">
        <v>258</v>
      </c>
      <c r="BA17" s="35">
        <v>337</v>
      </c>
      <c r="BB17" s="34">
        <v>79</v>
      </c>
      <c r="BC17" s="36">
        <v>30.620155038759687</v>
      </c>
      <c r="BD17" s="34">
        <v>127</v>
      </c>
      <c r="BE17" s="37">
        <v>60.476190476190474</v>
      </c>
      <c r="BF17" s="33">
        <v>3047</v>
      </c>
      <c r="BG17" s="34">
        <v>2875</v>
      </c>
      <c r="BH17" s="35">
        <v>3481</v>
      </c>
      <c r="BI17" s="34">
        <v>606</v>
      </c>
      <c r="BJ17" s="36">
        <v>21.07826086956522</v>
      </c>
      <c r="BK17" s="34">
        <v>434</v>
      </c>
      <c r="BL17" s="37">
        <v>14.24351821463735</v>
      </c>
      <c r="BM17" s="33">
        <v>59618</v>
      </c>
      <c r="BN17" s="34">
        <v>52825</v>
      </c>
      <c r="BO17" s="35">
        <v>62431</v>
      </c>
      <c r="BP17" s="34">
        <v>9606</v>
      </c>
      <c r="BQ17" s="36">
        <v>18.184571699006153</v>
      </c>
      <c r="BR17" s="34">
        <v>2813</v>
      </c>
      <c r="BS17" s="37">
        <v>4.718373645543292</v>
      </c>
    </row>
    <row r="18" spans="1:71" ht="12.75">
      <c r="A18" s="69" t="s">
        <v>13</v>
      </c>
      <c r="B18" s="40">
        <v>74</v>
      </c>
      <c r="C18" s="40">
        <v>36</v>
      </c>
      <c r="D18" s="35">
        <v>41</v>
      </c>
      <c r="E18" s="40">
        <v>5</v>
      </c>
      <c r="F18" s="41">
        <v>13.88888888888889</v>
      </c>
      <c r="G18" s="40">
        <v>-33</v>
      </c>
      <c r="H18" s="42">
        <v>-44.5945945945946</v>
      </c>
      <c r="I18" s="45">
        <v>29</v>
      </c>
      <c r="J18" s="40">
        <v>13</v>
      </c>
      <c r="K18" s="35">
        <v>16</v>
      </c>
      <c r="L18" s="40">
        <v>3</v>
      </c>
      <c r="M18" s="41">
        <v>23.076923076923077</v>
      </c>
      <c r="N18" s="40">
        <v>-13</v>
      </c>
      <c r="O18" s="42">
        <v>-44.827586206896555</v>
      </c>
      <c r="P18" s="45">
        <v>36</v>
      </c>
      <c r="Q18" s="40">
        <v>19</v>
      </c>
      <c r="R18" s="35">
        <v>20</v>
      </c>
      <c r="S18" s="40">
        <v>1</v>
      </c>
      <c r="T18" s="41">
        <v>5.263157894736842</v>
      </c>
      <c r="U18" s="40">
        <v>-16</v>
      </c>
      <c r="V18" s="42">
        <v>-44.44444444444444</v>
      </c>
      <c r="W18" s="45">
        <v>20</v>
      </c>
      <c r="X18" s="40">
        <v>7</v>
      </c>
      <c r="Y18" s="35">
        <v>8</v>
      </c>
      <c r="Z18" s="40">
        <v>1</v>
      </c>
      <c r="AA18" s="41">
        <v>14.285714285714285</v>
      </c>
      <c r="AB18" s="40">
        <v>-12</v>
      </c>
      <c r="AC18" s="42">
        <v>-60</v>
      </c>
      <c r="AD18" s="45">
        <v>6</v>
      </c>
      <c r="AE18" s="40">
        <v>6</v>
      </c>
      <c r="AF18" s="35">
        <v>4</v>
      </c>
      <c r="AG18" s="40">
        <v>-2</v>
      </c>
      <c r="AH18" s="41">
        <v>-33.33333333333333</v>
      </c>
      <c r="AI18" s="40">
        <v>-2</v>
      </c>
      <c r="AJ18" s="42">
        <v>-33.33333333333333</v>
      </c>
      <c r="AK18" s="45">
        <v>10</v>
      </c>
      <c r="AL18" s="40">
        <v>11</v>
      </c>
      <c r="AM18" s="35">
        <v>12</v>
      </c>
      <c r="AN18" s="40">
        <v>1</v>
      </c>
      <c r="AO18" s="41">
        <v>9.090909090909092</v>
      </c>
      <c r="AP18" s="40">
        <v>2</v>
      </c>
      <c r="AQ18" s="42">
        <v>20</v>
      </c>
      <c r="AR18" s="45">
        <v>7</v>
      </c>
      <c r="AS18" s="40">
        <v>9</v>
      </c>
      <c r="AT18" s="35">
        <v>11</v>
      </c>
      <c r="AU18" s="40">
        <v>2</v>
      </c>
      <c r="AV18" s="41">
        <v>22.22222222222222</v>
      </c>
      <c r="AW18" s="40">
        <v>4</v>
      </c>
      <c r="AX18" s="42">
        <v>57.14285714285714</v>
      </c>
      <c r="AY18" s="45">
        <v>7</v>
      </c>
      <c r="AZ18" s="40">
        <v>2</v>
      </c>
      <c r="BA18" s="35">
        <v>2</v>
      </c>
      <c r="BB18" s="40">
        <v>0</v>
      </c>
      <c r="BC18" s="41">
        <v>0</v>
      </c>
      <c r="BD18" s="40">
        <v>-5</v>
      </c>
      <c r="BE18" s="42">
        <v>-71.42857142857143</v>
      </c>
      <c r="BF18" s="45">
        <v>189</v>
      </c>
      <c r="BG18" s="40">
        <v>103</v>
      </c>
      <c r="BH18" s="35">
        <v>114</v>
      </c>
      <c r="BI18" s="40">
        <v>11</v>
      </c>
      <c r="BJ18" s="41">
        <v>10.679611650485436</v>
      </c>
      <c r="BK18" s="40">
        <v>-75</v>
      </c>
      <c r="BL18" s="42">
        <v>-39.682539682539684</v>
      </c>
      <c r="BM18" s="45">
        <v>3976</v>
      </c>
      <c r="BN18" s="40">
        <v>3198</v>
      </c>
      <c r="BO18" s="35">
        <v>3368</v>
      </c>
      <c r="BP18" s="40">
        <v>170</v>
      </c>
      <c r="BQ18" s="41">
        <v>5.315822388993121</v>
      </c>
      <c r="BR18" s="40">
        <v>-608</v>
      </c>
      <c r="BS18" s="42">
        <v>-15.29175050301811</v>
      </c>
    </row>
    <row r="19" spans="1:71" ht="12.75">
      <c r="A19" s="68" t="s">
        <v>69</v>
      </c>
      <c r="B19" s="36">
        <v>12.54102203469292</v>
      </c>
      <c r="C19" s="36">
        <v>13.980653403905821</v>
      </c>
      <c r="D19" s="44">
        <v>12.501936483346244</v>
      </c>
      <c r="E19" s="72">
        <v>-1.4787169205595774</v>
      </c>
      <c r="F19" s="73"/>
      <c r="G19" s="72">
        <v>-0.039085551346676795</v>
      </c>
      <c r="H19" s="74"/>
      <c r="I19" s="43">
        <v>9.986130374479888</v>
      </c>
      <c r="J19" s="36">
        <v>11.518475750577368</v>
      </c>
      <c r="K19" s="44">
        <v>10.990646258503402</v>
      </c>
      <c r="L19" s="72">
        <v>-0.5278294920739661</v>
      </c>
      <c r="M19" s="73"/>
      <c r="N19" s="72">
        <v>1.0045158840235136</v>
      </c>
      <c r="O19" s="74"/>
      <c r="P19" s="43">
        <v>14.478942514601906</v>
      </c>
      <c r="Q19" s="36">
        <v>14.436838830118232</v>
      </c>
      <c r="R19" s="44">
        <v>15.388496468213924</v>
      </c>
      <c r="S19" s="72">
        <v>0.9516576380956927</v>
      </c>
      <c r="T19" s="73"/>
      <c r="U19" s="72">
        <v>0.9095539536120185</v>
      </c>
      <c r="V19" s="74"/>
      <c r="W19" s="43">
        <v>12.406015037593985</v>
      </c>
      <c r="X19" s="36">
        <v>12.374779021803182</v>
      </c>
      <c r="Y19" s="44">
        <v>11.881693013768485</v>
      </c>
      <c r="Z19" s="72">
        <v>-0.4930860080346964</v>
      </c>
      <c r="AA19" s="73"/>
      <c r="AB19" s="72">
        <v>-0.5243220238254995</v>
      </c>
      <c r="AC19" s="74"/>
      <c r="AD19" s="43">
        <v>13.787638668779714</v>
      </c>
      <c r="AE19" s="36">
        <v>13.209013209013209</v>
      </c>
      <c r="AF19" s="44">
        <v>14.49468085106383</v>
      </c>
      <c r="AG19" s="72">
        <v>1.2856676420506208</v>
      </c>
      <c r="AH19" s="73"/>
      <c r="AI19" s="72">
        <v>0.7070421822841162</v>
      </c>
      <c r="AJ19" s="74"/>
      <c r="AK19" s="43">
        <v>13.156927600147005</v>
      </c>
      <c r="AL19" s="36">
        <v>12.611806797853308</v>
      </c>
      <c r="AM19" s="44">
        <v>13.40782122905028</v>
      </c>
      <c r="AN19" s="72">
        <v>0.796014431196971</v>
      </c>
      <c r="AO19" s="73"/>
      <c r="AP19" s="72">
        <v>0.25089362890327394</v>
      </c>
      <c r="AQ19" s="74"/>
      <c r="AR19" s="43">
        <v>12.005551700208189</v>
      </c>
      <c r="AS19" s="36">
        <v>12.278719397363465</v>
      </c>
      <c r="AT19" s="44">
        <v>12.5196109193599</v>
      </c>
      <c r="AU19" s="72">
        <v>0.24089152199643493</v>
      </c>
      <c r="AV19" s="73"/>
      <c r="AW19" s="72">
        <v>0.5140592191517115</v>
      </c>
      <c r="AX19" s="74"/>
      <c r="AY19" s="43">
        <v>12.812690665039659</v>
      </c>
      <c r="AZ19" s="36">
        <v>14.965197215777263</v>
      </c>
      <c r="BA19" s="44">
        <v>14.3160577740017</v>
      </c>
      <c r="BB19" s="72">
        <v>-0.6491394417755618</v>
      </c>
      <c r="BC19" s="73"/>
      <c r="BD19" s="72">
        <v>1.503367108962042</v>
      </c>
      <c r="BE19" s="74"/>
      <c r="BF19" s="43">
        <v>12.531359243265475</v>
      </c>
      <c r="BG19" s="36">
        <v>13.214745357602501</v>
      </c>
      <c r="BH19" s="44">
        <v>12.982024315656002</v>
      </c>
      <c r="BI19" s="72">
        <v>-0.23272104194649934</v>
      </c>
      <c r="BJ19" s="73"/>
      <c r="BK19" s="72">
        <v>0.45066507239052633</v>
      </c>
      <c r="BL19" s="74"/>
      <c r="BM19" s="43">
        <v>11.574647526374852</v>
      </c>
      <c r="BN19" s="36">
        <v>12.767711044885784</v>
      </c>
      <c r="BO19" s="44">
        <v>12.137702291797899</v>
      </c>
      <c r="BP19" s="72">
        <v>-0.6300087530878855</v>
      </c>
      <c r="BQ19" s="73"/>
      <c r="BR19" s="72">
        <v>0.5630547654230469</v>
      </c>
      <c r="BS19" s="74"/>
    </row>
    <row r="20" spans="1:71" ht="13.5" customHeight="1">
      <c r="A20" s="68" t="s">
        <v>70</v>
      </c>
      <c r="B20" s="34">
        <v>2927</v>
      </c>
      <c r="C20" s="34">
        <v>1644</v>
      </c>
      <c r="D20" s="35">
        <v>1609</v>
      </c>
      <c r="E20" s="34">
        <v>-35</v>
      </c>
      <c r="F20" s="36">
        <v>-2.1289537712895377</v>
      </c>
      <c r="G20" s="34">
        <v>-1318</v>
      </c>
      <c r="H20" s="37">
        <v>-45.02903997266826</v>
      </c>
      <c r="I20" s="33">
        <v>1082</v>
      </c>
      <c r="J20" s="34">
        <v>793</v>
      </c>
      <c r="K20" s="35">
        <v>792</v>
      </c>
      <c r="L20" s="34">
        <v>-1</v>
      </c>
      <c r="M20" s="36">
        <v>-0.12610340479192939</v>
      </c>
      <c r="N20" s="34">
        <v>-290</v>
      </c>
      <c r="O20" s="37">
        <v>-26.80221811460259</v>
      </c>
      <c r="P20" s="33">
        <v>1547</v>
      </c>
      <c r="Q20" s="34">
        <v>1259</v>
      </c>
      <c r="R20" s="35">
        <v>1248</v>
      </c>
      <c r="S20" s="34">
        <v>-11</v>
      </c>
      <c r="T20" s="36">
        <v>-0.8737092930897538</v>
      </c>
      <c r="U20" s="34">
        <v>-299</v>
      </c>
      <c r="V20" s="37">
        <v>-19.327731092436977</v>
      </c>
      <c r="W20" s="33">
        <v>626</v>
      </c>
      <c r="X20" s="34">
        <v>433</v>
      </c>
      <c r="Y20" s="35">
        <v>432</v>
      </c>
      <c r="Z20" s="34">
        <v>-1</v>
      </c>
      <c r="AA20" s="36">
        <v>-0.23094688221709006</v>
      </c>
      <c r="AB20" s="34">
        <v>-194</v>
      </c>
      <c r="AC20" s="37">
        <v>-30.990415335463258</v>
      </c>
      <c r="AD20" s="33">
        <v>369</v>
      </c>
      <c r="AE20" s="34">
        <v>266</v>
      </c>
      <c r="AF20" s="35">
        <v>261</v>
      </c>
      <c r="AG20" s="34">
        <v>-5</v>
      </c>
      <c r="AH20" s="36">
        <v>-1.8796992481203008</v>
      </c>
      <c r="AI20" s="34">
        <v>-108</v>
      </c>
      <c r="AJ20" s="37">
        <v>-29.268292682926827</v>
      </c>
      <c r="AK20" s="33">
        <v>976</v>
      </c>
      <c r="AL20" s="34">
        <v>609</v>
      </c>
      <c r="AM20" s="35">
        <v>596</v>
      </c>
      <c r="AN20" s="34">
        <v>-13</v>
      </c>
      <c r="AO20" s="36">
        <v>-2.134646962233169</v>
      </c>
      <c r="AP20" s="34">
        <v>-380</v>
      </c>
      <c r="AQ20" s="37">
        <v>-38.9344262295082</v>
      </c>
      <c r="AR20" s="33">
        <v>514</v>
      </c>
      <c r="AS20" s="34">
        <v>886</v>
      </c>
      <c r="AT20" s="35">
        <v>877</v>
      </c>
      <c r="AU20" s="34">
        <v>-9</v>
      </c>
      <c r="AV20" s="36">
        <v>-1.0158013544018059</v>
      </c>
      <c r="AW20" s="34">
        <v>363</v>
      </c>
      <c r="AX20" s="37">
        <v>70.62256809338521</v>
      </c>
      <c r="AY20" s="33">
        <v>520</v>
      </c>
      <c r="AZ20" s="34">
        <v>258</v>
      </c>
      <c r="BA20" s="35">
        <v>255</v>
      </c>
      <c r="BB20" s="34">
        <v>-3</v>
      </c>
      <c r="BC20" s="36">
        <v>-1.1627906976744187</v>
      </c>
      <c r="BD20" s="34">
        <v>-265</v>
      </c>
      <c r="BE20" s="37">
        <v>-50.96153846153846</v>
      </c>
      <c r="BF20" s="33">
        <v>8561</v>
      </c>
      <c r="BG20" s="34">
        <v>6148</v>
      </c>
      <c r="BH20" s="35">
        <v>6070</v>
      </c>
      <c r="BI20" s="34">
        <v>-78</v>
      </c>
      <c r="BJ20" s="36">
        <v>-1.2687052700065062</v>
      </c>
      <c r="BK20" s="34">
        <v>-2491</v>
      </c>
      <c r="BL20" s="37">
        <v>-29.097068099521085</v>
      </c>
      <c r="BM20" s="33">
        <v>168401</v>
      </c>
      <c r="BN20" s="34">
        <v>119310</v>
      </c>
      <c r="BO20" s="35">
        <v>117559</v>
      </c>
      <c r="BP20" s="34">
        <v>-1751</v>
      </c>
      <c r="BQ20" s="36">
        <v>-1.4676053977034615</v>
      </c>
      <c r="BR20" s="34">
        <v>-50842</v>
      </c>
      <c r="BS20" s="37">
        <v>-30.191032119761758</v>
      </c>
    </row>
    <row r="21" spans="1:71" ht="12.75">
      <c r="A21" s="68" t="s">
        <v>71</v>
      </c>
      <c r="B21" s="36">
        <v>34.306141584622594</v>
      </c>
      <c r="C21" s="36">
        <v>30.005475451724767</v>
      </c>
      <c r="D21" s="44">
        <v>24.92641363284276</v>
      </c>
      <c r="E21" s="72">
        <v>-5.079061818882007</v>
      </c>
      <c r="F21" s="73"/>
      <c r="G21" s="72">
        <v>-9.379727951779834</v>
      </c>
      <c r="H21" s="74"/>
      <c r="I21" s="43">
        <v>30.013869625520112</v>
      </c>
      <c r="J21" s="36">
        <v>22.892609699769054</v>
      </c>
      <c r="K21" s="44">
        <v>16.83673469387755</v>
      </c>
      <c r="L21" s="72">
        <v>-6.0558750058915045</v>
      </c>
      <c r="M21" s="73"/>
      <c r="N21" s="72">
        <v>-13.177134931642563</v>
      </c>
      <c r="O21" s="74"/>
      <c r="P21" s="43">
        <v>47.556102059637254</v>
      </c>
      <c r="Q21" s="36">
        <v>39.172370877411325</v>
      </c>
      <c r="R21" s="44">
        <v>31.48335015136226</v>
      </c>
      <c r="S21" s="72">
        <v>-7.6890207260490655</v>
      </c>
      <c r="T21" s="73"/>
      <c r="U21" s="72">
        <v>-16.072751908274995</v>
      </c>
      <c r="V21" s="74"/>
      <c r="W21" s="43">
        <v>33.619763694951665</v>
      </c>
      <c r="X21" s="36">
        <v>25.51561579257513</v>
      </c>
      <c r="Y21" s="44">
        <v>22.02957674655788</v>
      </c>
      <c r="Z21" s="72">
        <v>-3.4860390460172503</v>
      </c>
      <c r="AA21" s="73"/>
      <c r="AB21" s="72">
        <v>-11.590186948393786</v>
      </c>
      <c r="AC21" s="74"/>
      <c r="AD21" s="43">
        <v>29.239302694136292</v>
      </c>
      <c r="AE21" s="36">
        <v>20.66822066822067</v>
      </c>
      <c r="AF21" s="44">
        <v>17.35372340425532</v>
      </c>
      <c r="AG21" s="72">
        <v>-3.3144972639653503</v>
      </c>
      <c r="AH21" s="73"/>
      <c r="AI21" s="72">
        <v>-11.885579289880972</v>
      </c>
      <c r="AJ21" s="74"/>
      <c r="AK21" s="43">
        <v>35.869165747886804</v>
      </c>
      <c r="AL21" s="36">
        <v>27.23613595706619</v>
      </c>
      <c r="AM21" s="44">
        <v>22.197392923649907</v>
      </c>
      <c r="AN21" s="72">
        <v>-5.0387430334162815</v>
      </c>
      <c r="AO21" s="73"/>
      <c r="AP21" s="72">
        <v>-13.671772824236896</v>
      </c>
      <c r="AQ21" s="74"/>
      <c r="AR21" s="43">
        <v>35.66967383761277</v>
      </c>
      <c r="AS21" s="36">
        <v>33.37099811676083</v>
      </c>
      <c r="AT21" s="44">
        <v>27.518042045811107</v>
      </c>
      <c r="AU21" s="72">
        <v>-5.852956070949723</v>
      </c>
      <c r="AV21" s="73"/>
      <c r="AW21" s="72">
        <v>-8.151631791801663</v>
      </c>
      <c r="AX21" s="74"/>
      <c r="AY21" s="43">
        <v>31.726662599145822</v>
      </c>
      <c r="AZ21" s="36">
        <v>14.965197215777263</v>
      </c>
      <c r="BA21" s="44">
        <v>10.832625318606627</v>
      </c>
      <c r="BB21" s="72">
        <v>-4.132571897170635</v>
      </c>
      <c r="BC21" s="73"/>
      <c r="BD21" s="72">
        <v>-20.894037280539195</v>
      </c>
      <c r="BE21" s="74"/>
      <c r="BF21" s="43">
        <v>35.20871889779971</v>
      </c>
      <c r="BG21" s="36">
        <v>28.25887111601397</v>
      </c>
      <c r="BH21" s="44">
        <v>22.637428209144478</v>
      </c>
      <c r="BI21" s="72">
        <v>-5.621442906869493</v>
      </c>
      <c r="BJ21" s="73"/>
      <c r="BK21" s="72">
        <v>-12.571290688655235</v>
      </c>
      <c r="BL21" s="74"/>
      <c r="BM21" s="43">
        <v>32.694525446829</v>
      </c>
      <c r="BN21" s="36">
        <v>28.837020440422584</v>
      </c>
      <c r="BO21" s="44">
        <v>22.855570849761644</v>
      </c>
      <c r="BP21" s="72">
        <v>-5.98144959066094</v>
      </c>
      <c r="BQ21" s="73"/>
      <c r="BR21" s="72">
        <v>-9.838954597067353</v>
      </c>
      <c r="BS21" s="74"/>
    </row>
    <row r="22" spans="1:71" ht="12.75">
      <c r="A22" s="70" t="s">
        <v>72</v>
      </c>
      <c r="B22" s="40">
        <v>603</v>
      </c>
      <c r="C22" s="40">
        <v>502</v>
      </c>
      <c r="D22" s="35">
        <v>539</v>
      </c>
      <c r="E22" s="40">
        <v>37</v>
      </c>
      <c r="F22" s="41">
        <v>7.370517928286853</v>
      </c>
      <c r="G22" s="40">
        <v>-64</v>
      </c>
      <c r="H22" s="42">
        <v>-10.613598673300165</v>
      </c>
      <c r="I22" s="45">
        <v>321</v>
      </c>
      <c r="J22" s="40">
        <v>375</v>
      </c>
      <c r="K22" s="35">
        <v>373</v>
      </c>
      <c r="L22" s="40">
        <v>-2</v>
      </c>
      <c r="M22" s="41">
        <v>-0.5333333333333333</v>
      </c>
      <c r="N22" s="40">
        <v>52</v>
      </c>
      <c r="O22" s="42">
        <v>16.1993769470405</v>
      </c>
      <c r="P22" s="45">
        <v>120</v>
      </c>
      <c r="Q22" s="40">
        <v>148</v>
      </c>
      <c r="R22" s="35">
        <v>188</v>
      </c>
      <c r="S22" s="40">
        <v>40</v>
      </c>
      <c r="T22" s="41">
        <v>27.027027027027028</v>
      </c>
      <c r="U22" s="40">
        <v>68</v>
      </c>
      <c r="V22" s="42">
        <v>56.666666666666664</v>
      </c>
      <c r="W22" s="45">
        <v>100</v>
      </c>
      <c r="X22" s="40">
        <v>135</v>
      </c>
      <c r="Y22" s="35">
        <v>124</v>
      </c>
      <c r="Z22" s="40">
        <v>-11</v>
      </c>
      <c r="AA22" s="41">
        <v>-8.148148148148149</v>
      </c>
      <c r="AB22" s="40">
        <v>24</v>
      </c>
      <c r="AC22" s="42">
        <v>24</v>
      </c>
      <c r="AD22" s="45">
        <v>82</v>
      </c>
      <c r="AE22" s="40">
        <v>101</v>
      </c>
      <c r="AF22" s="35">
        <v>95</v>
      </c>
      <c r="AG22" s="40">
        <v>-6</v>
      </c>
      <c r="AH22" s="41">
        <v>-5.9405940594059405</v>
      </c>
      <c r="AI22" s="40">
        <v>13</v>
      </c>
      <c r="AJ22" s="42">
        <v>15.853658536585366</v>
      </c>
      <c r="AK22" s="45">
        <v>186</v>
      </c>
      <c r="AL22" s="40">
        <v>138</v>
      </c>
      <c r="AM22" s="35">
        <v>153</v>
      </c>
      <c r="AN22" s="40">
        <v>15</v>
      </c>
      <c r="AO22" s="41">
        <v>10.869565217391305</v>
      </c>
      <c r="AP22" s="40">
        <v>-33</v>
      </c>
      <c r="AQ22" s="42">
        <v>-17.741935483870968</v>
      </c>
      <c r="AR22" s="45">
        <v>75</v>
      </c>
      <c r="AS22" s="40">
        <v>137</v>
      </c>
      <c r="AT22" s="35">
        <v>147</v>
      </c>
      <c r="AU22" s="40">
        <v>10</v>
      </c>
      <c r="AV22" s="41">
        <v>7.2992700729927</v>
      </c>
      <c r="AW22" s="40">
        <v>72</v>
      </c>
      <c r="AX22" s="42">
        <v>96</v>
      </c>
      <c r="AY22" s="45">
        <v>61</v>
      </c>
      <c r="AZ22" s="40">
        <v>159</v>
      </c>
      <c r="BA22" s="35">
        <v>94</v>
      </c>
      <c r="BB22" s="40">
        <v>-65</v>
      </c>
      <c r="BC22" s="41">
        <v>-40.88050314465409</v>
      </c>
      <c r="BD22" s="40">
        <v>33</v>
      </c>
      <c r="BE22" s="42">
        <v>54.09836065573771</v>
      </c>
      <c r="BF22" s="45">
        <v>1548</v>
      </c>
      <c r="BG22" s="40">
        <v>1695</v>
      </c>
      <c r="BH22" s="35">
        <v>1713</v>
      </c>
      <c r="BI22" s="40">
        <v>18</v>
      </c>
      <c r="BJ22" s="41">
        <v>1.0619469026548671</v>
      </c>
      <c r="BK22" s="40">
        <v>165</v>
      </c>
      <c r="BL22" s="42">
        <v>10.65891472868217</v>
      </c>
      <c r="BM22" s="45">
        <v>39357</v>
      </c>
      <c r="BN22" s="40">
        <v>37809</v>
      </c>
      <c r="BO22" s="35">
        <v>44528</v>
      </c>
      <c r="BP22" s="40">
        <v>6719</v>
      </c>
      <c r="BQ22" s="41">
        <v>17.770901108201752</v>
      </c>
      <c r="BR22" s="40">
        <v>5171</v>
      </c>
      <c r="BS22" s="42">
        <v>13.13870467769393</v>
      </c>
    </row>
    <row r="23" spans="1:71" ht="12.75">
      <c r="A23" s="70" t="s">
        <v>73</v>
      </c>
      <c r="B23" s="40">
        <v>143</v>
      </c>
      <c r="C23" s="40">
        <v>166</v>
      </c>
      <c r="D23" s="35">
        <v>174</v>
      </c>
      <c r="E23" s="40">
        <v>8</v>
      </c>
      <c r="F23" s="41">
        <v>4.819277108433735</v>
      </c>
      <c r="G23" s="40">
        <v>31</v>
      </c>
      <c r="H23" s="42">
        <v>21.678321678321677</v>
      </c>
      <c r="I23" s="45">
        <v>100</v>
      </c>
      <c r="J23" s="40">
        <v>132</v>
      </c>
      <c r="K23" s="35">
        <v>133</v>
      </c>
      <c r="L23" s="40">
        <v>1</v>
      </c>
      <c r="M23" s="41">
        <v>0.7575757575757576</v>
      </c>
      <c r="N23" s="40">
        <v>33</v>
      </c>
      <c r="O23" s="42">
        <v>33</v>
      </c>
      <c r="P23" s="45">
        <v>30</v>
      </c>
      <c r="Q23" s="40">
        <v>70</v>
      </c>
      <c r="R23" s="35">
        <v>74</v>
      </c>
      <c r="S23" s="40">
        <v>4</v>
      </c>
      <c r="T23" s="41">
        <v>5.714285714285714</v>
      </c>
      <c r="U23" s="40">
        <v>44</v>
      </c>
      <c r="V23" s="42">
        <v>146.66666666666666</v>
      </c>
      <c r="W23" s="45">
        <v>16</v>
      </c>
      <c r="X23" s="40">
        <v>35</v>
      </c>
      <c r="Y23" s="35">
        <v>35</v>
      </c>
      <c r="Z23" s="40">
        <v>0</v>
      </c>
      <c r="AA23" s="41">
        <v>0</v>
      </c>
      <c r="AB23" s="40">
        <v>19</v>
      </c>
      <c r="AC23" s="42">
        <v>118.75</v>
      </c>
      <c r="AD23" s="45">
        <v>26</v>
      </c>
      <c r="AE23" s="40">
        <v>35</v>
      </c>
      <c r="AF23" s="35">
        <v>34</v>
      </c>
      <c r="AG23" s="40">
        <v>-1</v>
      </c>
      <c r="AH23" s="41">
        <v>-2.857142857142857</v>
      </c>
      <c r="AI23" s="40">
        <v>8</v>
      </c>
      <c r="AJ23" s="42">
        <v>30.76923076923077</v>
      </c>
      <c r="AK23" s="45">
        <v>41</v>
      </c>
      <c r="AL23" s="40">
        <v>48</v>
      </c>
      <c r="AM23" s="35">
        <v>46</v>
      </c>
      <c r="AN23" s="40">
        <v>-2</v>
      </c>
      <c r="AO23" s="41">
        <v>-4.166666666666666</v>
      </c>
      <c r="AP23" s="40">
        <v>5</v>
      </c>
      <c r="AQ23" s="42">
        <v>12.195121951219512</v>
      </c>
      <c r="AR23" s="45">
        <v>55</v>
      </c>
      <c r="AS23" s="40">
        <v>107</v>
      </c>
      <c r="AT23" s="35">
        <v>113</v>
      </c>
      <c r="AU23" s="40">
        <v>6</v>
      </c>
      <c r="AV23" s="41">
        <v>5.607476635514018</v>
      </c>
      <c r="AW23" s="40">
        <v>58</v>
      </c>
      <c r="AX23" s="42">
        <v>105.45454545454544</v>
      </c>
      <c r="AY23" s="45">
        <v>50</v>
      </c>
      <c r="AZ23" s="40">
        <v>36</v>
      </c>
      <c r="BA23" s="35">
        <v>36</v>
      </c>
      <c r="BB23" s="40">
        <v>0</v>
      </c>
      <c r="BC23" s="41">
        <v>0</v>
      </c>
      <c r="BD23" s="40">
        <v>-14</v>
      </c>
      <c r="BE23" s="42">
        <v>-28.000000000000004</v>
      </c>
      <c r="BF23" s="45">
        <v>461</v>
      </c>
      <c r="BG23" s="40">
        <v>629</v>
      </c>
      <c r="BH23" s="35">
        <v>645</v>
      </c>
      <c r="BI23" s="40">
        <v>16</v>
      </c>
      <c r="BJ23" s="41">
        <v>2.5437201907790143</v>
      </c>
      <c r="BK23" s="40">
        <v>184</v>
      </c>
      <c r="BL23" s="42">
        <v>39.91323210412148</v>
      </c>
      <c r="BM23" s="45">
        <v>12206</v>
      </c>
      <c r="BN23" s="40">
        <v>15550</v>
      </c>
      <c r="BO23" s="35">
        <v>16333</v>
      </c>
      <c r="BP23" s="40">
        <v>783</v>
      </c>
      <c r="BQ23" s="41">
        <v>5.035369774919614</v>
      </c>
      <c r="BR23" s="40">
        <v>4127</v>
      </c>
      <c r="BS23" s="42">
        <v>33.811240373586756</v>
      </c>
    </row>
    <row r="24" spans="1:71" ht="12.75">
      <c r="A24" s="70" t="s">
        <v>4</v>
      </c>
      <c r="B24" s="40">
        <v>4</v>
      </c>
      <c r="C24" s="40">
        <v>5</v>
      </c>
      <c r="D24" s="35">
        <v>5</v>
      </c>
      <c r="E24" s="40">
        <v>0</v>
      </c>
      <c r="F24" s="41">
        <v>0</v>
      </c>
      <c r="G24" s="40">
        <v>1</v>
      </c>
      <c r="H24" s="42">
        <v>25</v>
      </c>
      <c r="I24" s="45">
        <v>1</v>
      </c>
      <c r="J24" s="40">
        <v>1</v>
      </c>
      <c r="K24" s="35">
        <v>3</v>
      </c>
      <c r="L24" s="40">
        <v>2</v>
      </c>
      <c r="M24" s="41">
        <v>200</v>
      </c>
      <c r="N24" s="40">
        <v>2</v>
      </c>
      <c r="O24" s="42">
        <v>200</v>
      </c>
      <c r="P24" s="45">
        <v>28</v>
      </c>
      <c r="Q24" s="40">
        <v>20</v>
      </c>
      <c r="R24" s="35">
        <v>32</v>
      </c>
      <c r="S24" s="40">
        <v>12</v>
      </c>
      <c r="T24" s="41">
        <v>60</v>
      </c>
      <c r="U24" s="40">
        <v>4</v>
      </c>
      <c r="V24" s="42">
        <v>14.285714285714285</v>
      </c>
      <c r="W24" s="45">
        <v>30</v>
      </c>
      <c r="X24" s="40">
        <v>26</v>
      </c>
      <c r="Y24" s="35">
        <v>28</v>
      </c>
      <c r="Z24" s="40">
        <v>2</v>
      </c>
      <c r="AA24" s="41">
        <v>7.6923076923076925</v>
      </c>
      <c r="AB24" s="40">
        <v>-2</v>
      </c>
      <c r="AC24" s="42">
        <v>-6.666666666666667</v>
      </c>
      <c r="AD24" s="45">
        <v>6</v>
      </c>
      <c r="AE24" s="40">
        <v>5</v>
      </c>
      <c r="AF24" s="35">
        <v>6</v>
      </c>
      <c r="AG24" s="40">
        <v>1</v>
      </c>
      <c r="AH24" s="41">
        <v>20</v>
      </c>
      <c r="AI24" s="40">
        <v>0</v>
      </c>
      <c r="AJ24" s="42">
        <v>0</v>
      </c>
      <c r="AK24" s="45">
        <v>17</v>
      </c>
      <c r="AL24" s="40">
        <v>14</v>
      </c>
      <c r="AM24" s="35">
        <v>17</v>
      </c>
      <c r="AN24" s="40">
        <v>3</v>
      </c>
      <c r="AO24" s="41">
        <v>21.428571428571427</v>
      </c>
      <c r="AP24" s="40">
        <v>0</v>
      </c>
      <c r="AQ24" s="42">
        <v>0</v>
      </c>
      <c r="AR24" s="45">
        <v>9</v>
      </c>
      <c r="AS24" s="40">
        <v>8</v>
      </c>
      <c r="AT24" s="35">
        <v>8</v>
      </c>
      <c r="AU24" s="40">
        <v>0</v>
      </c>
      <c r="AV24" s="41">
        <v>0</v>
      </c>
      <c r="AW24" s="40">
        <v>-1</v>
      </c>
      <c r="AX24" s="42">
        <v>-11.11111111111111</v>
      </c>
      <c r="AY24" s="45">
        <v>9</v>
      </c>
      <c r="AZ24" s="40">
        <v>9</v>
      </c>
      <c r="BA24" s="35">
        <v>17</v>
      </c>
      <c r="BB24" s="40">
        <v>8</v>
      </c>
      <c r="BC24" s="41">
        <v>88.88888888888889</v>
      </c>
      <c r="BD24" s="40">
        <v>8</v>
      </c>
      <c r="BE24" s="42">
        <v>88.88888888888889</v>
      </c>
      <c r="BF24" s="45">
        <v>104</v>
      </c>
      <c r="BG24" s="40">
        <v>88</v>
      </c>
      <c r="BH24" s="35">
        <v>116</v>
      </c>
      <c r="BI24" s="40">
        <v>28</v>
      </c>
      <c r="BJ24" s="41">
        <v>31.818181818181817</v>
      </c>
      <c r="BK24" s="40">
        <v>12</v>
      </c>
      <c r="BL24" s="42">
        <v>11.538461538461538</v>
      </c>
      <c r="BM24" s="45">
        <v>771</v>
      </c>
      <c r="BN24" s="40">
        <v>605</v>
      </c>
      <c r="BO24" s="35">
        <v>754</v>
      </c>
      <c r="BP24" s="40">
        <v>149</v>
      </c>
      <c r="BQ24" s="41">
        <v>24.628099173553718</v>
      </c>
      <c r="BR24" s="40">
        <v>-17</v>
      </c>
      <c r="BS24" s="42">
        <v>-2.204928664072633</v>
      </c>
    </row>
    <row r="25" spans="1:71" ht="12.75">
      <c r="A25" s="70" t="s">
        <v>51</v>
      </c>
      <c r="B25" s="40">
        <v>3084</v>
      </c>
      <c r="C25" s="40">
        <v>1752</v>
      </c>
      <c r="D25" s="35">
        <v>2367</v>
      </c>
      <c r="E25" s="40">
        <v>615</v>
      </c>
      <c r="F25" s="41">
        <v>35.1027397260274</v>
      </c>
      <c r="G25" s="40">
        <v>-717</v>
      </c>
      <c r="H25" s="42">
        <v>-23.249027237354085</v>
      </c>
      <c r="I25" s="45">
        <v>1109</v>
      </c>
      <c r="J25" s="40">
        <v>983</v>
      </c>
      <c r="K25" s="35">
        <v>1356</v>
      </c>
      <c r="L25" s="40">
        <v>373</v>
      </c>
      <c r="M25" s="41">
        <v>37.945066124109864</v>
      </c>
      <c r="N25" s="40">
        <v>247</v>
      </c>
      <c r="O25" s="42">
        <v>22.272317403065824</v>
      </c>
      <c r="P25" s="45">
        <v>1590</v>
      </c>
      <c r="Q25" s="40">
        <v>1128</v>
      </c>
      <c r="R25" s="35">
        <v>1100</v>
      </c>
      <c r="S25" s="40">
        <v>-28</v>
      </c>
      <c r="T25" s="41">
        <v>-2.4822695035460995</v>
      </c>
      <c r="U25" s="40">
        <v>-490</v>
      </c>
      <c r="V25" s="42">
        <v>-30.81761006289308</v>
      </c>
      <c r="W25" s="45">
        <v>702</v>
      </c>
      <c r="X25" s="40">
        <v>695</v>
      </c>
      <c r="Y25" s="35">
        <v>711</v>
      </c>
      <c r="Z25" s="40">
        <v>16</v>
      </c>
      <c r="AA25" s="41">
        <v>2.302158273381295</v>
      </c>
      <c r="AB25" s="40">
        <v>9</v>
      </c>
      <c r="AC25" s="42">
        <v>1.282051282051282</v>
      </c>
      <c r="AD25" s="45">
        <v>476</v>
      </c>
      <c r="AE25" s="40">
        <v>493</v>
      </c>
      <c r="AF25" s="35">
        <v>552</v>
      </c>
      <c r="AG25" s="40">
        <v>59</v>
      </c>
      <c r="AH25" s="41">
        <v>11.967545638945234</v>
      </c>
      <c r="AI25" s="40">
        <v>76</v>
      </c>
      <c r="AJ25" s="42">
        <v>15.966386554621847</v>
      </c>
      <c r="AK25" s="45">
        <v>1190</v>
      </c>
      <c r="AL25" s="40">
        <v>883</v>
      </c>
      <c r="AM25" s="35">
        <v>1049</v>
      </c>
      <c r="AN25" s="40">
        <v>166</v>
      </c>
      <c r="AO25" s="41">
        <v>18.7995469988675</v>
      </c>
      <c r="AP25" s="40">
        <v>-141</v>
      </c>
      <c r="AQ25" s="42">
        <v>-11.848739495798318</v>
      </c>
      <c r="AR25" s="45">
        <v>631</v>
      </c>
      <c r="AS25" s="40">
        <v>1140</v>
      </c>
      <c r="AT25" s="35">
        <v>1484</v>
      </c>
      <c r="AU25" s="40">
        <v>344</v>
      </c>
      <c r="AV25" s="41">
        <v>30.175438596491226</v>
      </c>
      <c r="AW25" s="40">
        <v>853</v>
      </c>
      <c r="AX25" s="42">
        <v>135.1822503961965</v>
      </c>
      <c r="AY25" s="45">
        <v>834</v>
      </c>
      <c r="AZ25" s="40">
        <v>832</v>
      </c>
      <c r="BA25" s="35">
        <v>1105</v>
      </c>
      <c r="BB25" s="40">
        <v>273</v>
      </c>
      <c r="BC25" s="41">
        <v>32.8125</v>
      </c>
      <c r="BD25" s="40">
        <v>271</v>
      </c>
      <c r="BE25" s="42">
        <v>32.49400479616307</v>
      </c>
      <c r="BF25" s="45">
        <v>9616</v>
      </c>
      <c r="BG25" s="40">
        <v>7906</v>
      </c>
      <c r="BH25" s="35">
        <v>9724</v>
      </c>
      <c r="BI25" s="40">
        <v>1818</v>
      </c>
      <c r="BJ25" s="41">
        <v>22.995193523905893</v>
      </c>
      <c r="BK25" s="40">
        <v>108</v>
      </c>
      <c r="BL25" s="42">
        <v>1.123128119800333</v>
      </c>
      <c r="BM25" s="45">
        <v>186476</v>
      </c>
      <c r="BN25" s="40">
        <v>130334</v>
      </c>
      <c r="BO25" s="35">
        <v>158028</v>
      </c>
      <c r="BP25" s="40">
        <v>27694</v>
      </c>
      <c r="BQ25" s="41">
        <v>21.248484662482543</v>
      </c>
      <c r="BR25" s="40">
        <v>-28448</v>
      </c>
      <c r="BS25" s="42">
        <v>-15.255582487826851</v>
      </c>
    </row>
    <row r="26" spans="1:71" ht="12.75">
      <c r="A26" s="11" t="s">
        <v>20</v>
      </c>
      <c r="B26" s="34">
        <v>795</v>
      </c>
      <c r="C26" s="34">
        <v>585</v>
      </c>
      <c r="D26" s="35">
        <v>1769</v>
      </c>
      <c r="E26" s="34">
        <v>1184</v>
      </c>
      <c r="F26" s="36">
        <v>202.39316239316238</v>
      </c>
      <c r="G26" s="34">
        <v>974</v>
      </c>
      <c r="H26" s="37">
        <v>122.51572327044025</v>
      </c>
      <c r="I26" s="33">
        <v>325</v>
      </c>
      <c r="J26" s="34">
        <v>437</v>
      </c>
      <c r="K26" s="35">
        <v>1659</v>
      </c>
      <c r="L26" s="34">
        <v>1222</v>
      </c>
      <c r="M26" s="36">
        <v>279.6338672768879</v>
      </c>
      <c r="N26" s="34">
        <v>1334</v>
      </c>
      <c r="O26" s="37">
        <v>410.46153846153845</v>
      </c>
      <c r="P26" s="33">
        <v>197</v>
      </c>
      <c r="Q26" s="34">
        <v>232</v>
      </c>
      <c r="R26" s="35">
        <v>1117</v>
      </c>
      <c r="S26" s="34">
        <v>885</v>
      </c>
      <c r="T26" s="36">
        <v>381.4655172413793</v>
      </c>
      <c r="U26" s="34">
        <v>920</v>
      </c>
      <c r="V26" s="37">
        <v>467.00507614213194</v>
      </c>
      <c r="W26" s="33">
        <v>183</v>
      </c>
      <c r="X26" s="34">
        <v>131</v>
      </c>
      <c r="Y26" s="35">
        <v>494</v>
      </c>
      <c r="Z26" s="34">
        <v>363</v>
      </c>
      <c r="AA26" s="36">
        <v>277.09923664122135</v>
      </c>
      <c r="AB26" s="34">
        <v>311</v>
      </c>
      <c r="AC26" s="37">
        <v>169.94535519125685</v>
      </c>
      <c r="AD26" s="33">
        <v>137</v>
      </c>
      <c r="AE26" s="34">
        <v>91</v>
      </c>
      <c r="AF26" s="35">
        <v>445</v>
      </c>
      <c r="AG26" s="34">
        <v>354</v>
      </c>
      <c r="AH26" s="36">
        <v>389.010989010989</v>
      </c>
      <c r="AI26" s="34">
        <v>308</v>
      </c>
      <c r="AJ26" s="37">
        <v>224.81751824817516</v>
      </c>
      <c r="AK26" s="33">
        <v>317</v>
      </c>
      <c r="AL26" s="34">
        <v>181</v>
      </c>
      <c r="AM26" s="35">
        <v>745</v>
      </c>
      <c r="AN26" s="34">
        <v>564</v>
      </c>
      <c r="AO26" s="36">
        <v>311.6022099447514</v>
      </c>
      <c r="AP26" s="34">
        <v>428</v>
      </c>
      <c r="AQ26" s="37">
        <v>135.01577287066246</v>
      </c>
      <c r="AR26" s="33">
        <v>116</v>
      </c>
      <c r="AS26" s="34">
        <v>175</v>
      </c>
      <c r="AT26" s="35">
        <v>841</v>
      </c>
      <c r="AU26" s="34">
        <v>666</v>
      </c>
      <c r="AV26" s="36">
        <v>380.57142857142856</v>
      </c>
      <c r="AW26" s="34">
        <v>725</v>
      </c>
      <c r="AX26" s="37">
        <v>625</v>
      </c>
      <c r="AY26" s="33">
        <v>116</v>
      </c>
      <c r="AZ26" s="34">
        <v>106</v>
      </c>
      <c r="BA26" s="35">
        <v>888</v>
      </c>
      <c r="BB26" s="34">
        <v>782</v>
      </c>
      <c r="BC26" s="36">
        <v>737.7358490566038</v>
      </c>
      <c r="BD26" s="34">
        <v>772</v>
      </c>
      <c r="BE26" s="37">
        <v>665.5172413793103</v>
      </c>
      <c r="BF26" s="33">
        <v>2186</v>
      </c>
      <c r="BG26" s="34">
        <v>1938</v>
      </c>
      <c r="BH26" s="35">
        <v>7958</v>
      </c>
      <c r="BI26" s="34">
        <v>6020</v>
      </c>
      <c r="BJ26" s="36">
        <v>310.6295149638803</v>
      </c>
      <c r="BK26" s="34">
        <v>5772</v>
      </c>
      <c r="BL26" s="37">
        <v>264.04391582799633</v>
      </c>
      <c r="BM26" s="33">
        <v>44669</v>
      </c>
      <c r="BN26" s="34">
        <v>46084</v>
      </c>
      <c r="BO26" s="35">
        <v>158577</v>
      </c>
      <c r="BP26" s="34">
        <v>112493</v>
      </c>
      <c r="BQ26" s="36">
        <v>244.10424442322713</v>
      </c>
      <c r="BR26" s="34">
        <v>113908</v>
      </c>
      <c r="BS26" s="37">
        <v>255.00458931249858</v>
      </c>
    </row>
    <row r="27" spans="1:71" ht="12.75">
      <c r="A27" s="12" t="s">
        <v>9</v>
      </c>
      <c r="B27" s="39">
        <v>65</v>
      </c>
      <c r="C27" s="39">
        <v>55</v>
      </c>
      <c r="D27" s="35">
        <v>51</v>
      </c>
      <c r="E27" s="39">
        <v>-4</v>
      </c>
      <c r="F27" s="46">
        <v>-7.2727272727272725</v>
      </c>
      <c r="G27" s="39">
        <v>-14</v>
      </c>
      <c r="H27" s="47">
        <v>-21.53846153846154</v>
      </c>
      <c r="I27" s="38">
        <v>38</v>
      </c>
      <c r="J27" s="39">
        <v>50</v>
      </c>
      <c r="K27" s="35">
        <v>47</v>
      </c>
      <c r="L27" s="39">
        <v>-3</v>
      </c>
      <c r="M27" s="46">
        <v>-6</v>
      </c>
      <c r="N27" s="39">
        <v>9</v>
      </c>
      <c r="O27" s="47">
        <v>23.684210526315788</v>
      </c>
      <c r="P27" s="38">
        <v>15</v>
      </c>
      <c r="Q27" s="39">
        <v>16</v>
      </c>
      <c r="R27" s="35">
        <v>19</v>
      </c>
      <c r="S27" s="39">
        <v>3</v>
      </c>
      <c r="T27" s="46">
        <v>18.75</v>
      </c>
      <c r="U27" s="39">
        <v>4</v>
      </c>
      <c r="V27" s="47">
        <v>26.666666666666668</v>
      </c>
      <c r="W27" s="38">
        <v>9</v>
      </c>
      <c r="X27" s="39">
        <v>7</v>
      </c>
      <c r="Y27" s="35">
        <v>9</v>
      </c>
      <c r="Z27" s="39">
        <v>2</v>
      </c>
      <c r="AA27" s="46">
        <v>28.57142857142857</v>
      </c>
      <c r="AB27" s="39">
        <v>0</v>
      </c>
      <c r="AC27" s="47">
        <v>0</v>
      </c>
      <c r="AD27" s="38">
        <v>9</v>
      </c>
      <c r="AE27" s="39">
        <v>4</v>
      </c>
      <c r="AF27" s="35">
        <v>5</v>
      </c>
      <c r="AG27" s="39">
        <v>1</v>
      </c>
      <c r="AH27" s="46">
        <v>25</v>
      </c>
      <c r="AI27" s="39">
        <v>-4</v>
      </c>
      <c r="AJ27" s="47">
        <v>-44.44444444444444</v>
      </c>
      <c r="AK27" s="38">
        <v>14</v>
      </c>
      <c r="AL27" s="39">
        <v>13</v>
      </c>
      <c r="AM27" s="35">
        <v>15</v>
      </c>
      <c r="AN27" s="39">
        <v>2</v>
      </c>
      <c r="AO27" s="46">
        <v>15.384615384615385</v>
      </c>
      <c r="AP27" s="39">
        <v>1</v>
      </c>
      <c r="AQ27" s="47">
        <v>7.142857142857142</v>
      </c>
      <c r="AR27" s="38">
        <v>3</v>
      </c>
      <c r="AS27" s="39">
        <v>8</v>
      </c>
      <c r="AT27" s="35">
        <v>13</v>
      </c>
      <c r="AU27" s="39">
        <v>5</v>
      </c>
      <c r="AV27" s="46">
        <v>62.5</v>
      </c>
      <c r="AW27" s="39">
        <v>10</v>
      </c>
      <c r="AX27" s="47">
        <v>333.33333333333337</v>
      </c>
      <c r="AY27" s="38">
        <v>9</v>
      </c>
      <c r="AZ27" s="39">
        <v>15</v>
      </c>
      <c r="BA27" s="35">
        <v>9</v>
      </c>
      <c r="BB27" s="39">
        <v>-6</v>
      </c>
      <c r="BC27" s="46">
        <v>-40</v>
      </c>
      <c r="BD27" s="39">
        <v>0</v>
      </c>
      <c r="BE27" s="47">
        <v>0</v>
      </c>
      <c r="BF27" s="38">
        <v>162</v>
      </c>
      <c r="BG27" s="39">
        <v>168</v>
      </c>
      <c r="BH27" s="35">
        <v>168</v>
      </c>
      <c r="BI27" s="39">
        <v>0</v>
      </c>
      <c r="BJ27" s="46">
        <v>0</v>
      </c>
      <c r="BK27" s="39">
        <v>6</v>
      </c>
      <c r="BL27" s="47">
        <v>3.7037037037037033</v>
      </c>
      <c r="BM27" s="38">
        <v>4768</v>
      </c>
      <c r="BN27" s="39">
        <v>4865</v>
      </c>
      <c r="BO27" s="35">
        <v>3885</v>
      </c>
      <c r="BP27" s="39">
        <v>-980</v>
      </c>
      <c r="BQ27" s="46">
        <v>-20.14388489208633</v>
      </c>
      <c r="BR27" s="39">
        <v>-883</v>
      </c>
      <c r="BS27" s="47">
        <v>-18.519295302013422</v>
      </c>
    </row>
    <row r="28" spans="1:71" ht="13.5" customHeight="1">
      <c r="A28" s="11" t="s">
        <v>60</v>
      </c>
      <c r="B28" s="34">
        <v>1549</v>
      </c>
      <c r="C28" s="34">
        <v>640</v>
      </c>
      <c r="D28" s="35">
        <v>797</v>
      </c>
      <c r="E28" s="34">
        <v>157</v>
      </c>
      <c r="F28" s="36">
        <v>24.53125</v>
      </c>
      <c r="G28" s="34">
        <v>-752</v>
      </c>
      <c r="H28" s="37">
        <v>-48.547449967721114</v>
      </c>
      <c r="I28" s="33">
        <v>612</v>
      </c>
      <c r="J28" s="34">
        <v>490</v>
      </c>
      <c r="K28" s="35">
        <v>417</v>
      </c>
      <c r="L28" s="34">
        <v>-73</v>
      </c>
      <c r="M28" s="36">
        <v>-14.897959183673471</v>
      </c>
      <c r="N28" s="34">
        <v>-195</v>
      </c>
      <c r="O28" s="37">
        <v>-31.862745098039213</v>
      </c>
      <c r="P28" s="33">
        <v>402</v>
      </c>
      <c r="Q28" s="34">
        <v>365</v>
      </c>
      <c r="R28" s="35">
        <v>366</v>
      </c>
      <c r="S28" s="34">
        <v>1</v>
      </c>
      <c r="T28" s="36">
        <v>0.273972602739726</v>
      </c>
      <c r="U28" s="34">
        <v>-36</v>
      </c>
      <c r="V28" s="37">
        <v>-8.955223880597014</v>
      </c>
      <c r="W28" s="33">
        <v>323</v>
      </c>
      <c r="X28" s="34">
        <v>205</v>
      </c>
      <c r="Y28" s="35">
        <v>227</v>
      </c>
      <c r="Z28" s="34">
        <v>22</v>
      </c>
      <c r="AA28" s="36">
        <v>10.731707317073171</v>
      </c>
      <c r="AB28" s="34">
        <v>-96</v>
      </c>
      <c r="AC28" s="37">
        <v>-29.721362229102166</v>
      </c>
      <c r="AD28" s="33">
        <v>265</v>
      </c>
      <c r="AE28" s="34">
        <v>182</v>
      </c>
      <c r="AF28" s="35">
        <v>230</v>
      </c>
      <c r="AG28" s="34">
        <v>48</v>
      </c>
      <c r="AH28" s="36">
        <v>26.373626373626376</v>
      </c>
      <c r="AI28" s="34">
        <v>-35</v>
      </c>
      <c r="AJ28" s="37">
        <v>-13.20754716981132</v>
      </c>
      <c r="AK28" s="33">
        <v>526</v>
      </c>
      <c r="AL28" s="34">
        <v>530</v>
      </c>
      <c r="AM28" s="35">
        <v>300</v>
      </c>
      <c r="AN28" s="34">
        <v>-230</v>
      </c>
      <c r="AO28" s="36">
        <v>-43.39622641509434</v>
      </c>
      <c r="AP28" s="34">
        <v>-226</v>
      </c>
      <c r="AQ28" s="37">
        <v>-42.96577946768061</v>
      </c>
      <c r="AR28" s="33">
        <v>226</v>
      </c>
      <c r="AS28" s="34">
        <v>290</v>
      </c>
      <c r="AT28" s="35">
        <v>308</v>
      </c>
      <c r="AU28" s="34">
        <v>18</v>
      </c>
      <c r="AV28" s="36">
        <v>6.206896551724138</v>
      </c>
      <c r="AW28" s="34">
        <v>82</v>
      </c>
      <c r="AX28" s="37">
        <v>36.283185840707965</v>
      </c>
      <c r="AY28" s="33">
        <v>374</v>
      </c>
      <c r="AZ28" s="34">
        <v>777</v>
      </c>
      <c r="BA28" s="35">
        <v>257</v>
      </c>
      <c r="BB28" s="34">
        <v>-520</v>
      </c>
      <c r="BC28" s="36">
        <v>-66.92406692406692</v>
      </c>
      <c r="BD28" s="34">
        <v>-117</v>
      </c>
      <c r="BE28" s="37">
        <v>-31.283422459893046</v>
      </c>
      <c r="BF28" s="33">
        <v>4277</v>
      </c>
      <c r="BG28" s="34">
        <v>3479</v>
      </c>
      <c r="BH28" s="35">
        <v>2902</v>
      </c>
      <c r="BI28" s="34">
        <v>-577</v>
      </c>
      <c r="BJ28" s="36">
        <v>-16.585225639551595</v>
      </c>
      <c r="BK28" s="34">
        <v>-1375</v>
      </c>
      <c r="BL28" s="37">
        <v>-32.14870236146832</v>
      </c>
      <c r="BM28" s="33">
        <v>81585</v>
      </c>
      <c r="BN28" s="34">
        <v>63819</v>
      </c>
      <c r="BO28" s="35">
        <v>57960</v>
      </c>
      <c r="BP28" s="34">
        <v>-5859</v>
      </c>
      <c r="BQ28" s="36">
        <v>-9.18065153010859</v>
      </c>
      <c r="BR28" s="34">
        <v>-23625</v>
      </c>
      <c r="BS28" s="37">
        <v>-28.957528957528954</v>
      </c>
    </row>
    <row r="29" spans="1:71" ht="13.5" customHeight="1">
      <c r="A29" s="11" t="s">
        <v>16</v>
      </c>
      <c r="B29" s="34">
        <v>552</v>
      </c>
      <c r="C29" s="34">
        <v>410</v>
      </c>
      <c r="D29" s="35">
        <v>2086</v>
      </c>
      <c r="E29" s="34">
        <v>1676</v>
      </c>
      <c r="F29" s="36">
        <v>408.7804878048781</v>
      </c>
      <c r="G29" s="34">
        <v>1534</v>
      </c>
      <c r="H29" s="37">
        <v>277.8985507246377</v>
      </c>
      <c r="I29" s="33">
        <v>320</v>
      </c>
      <c r="J29" s="34">
        <v>226</v>
      </c>
      <c r="K29" s="35">
        <v>723</v>
      </c>
      <c r="L29" s="34">
        <v>497</v>
      </c>
      <c r="M29" s="36">
        <v>219.91150442477877</v>
      </c>
      <c r="N29" s="34">
        <v>403</v>
      </c>
      <c r="O29" s="37">
        <v>125.93749999999999</v>
      </c>
      <c r="P29" s="33">
        <v>240</v>
      </c>
      <c r="Q29" s="34">
        <v>138</v>
      </c>
      <c r="R29" s="35">
        <v>797</v>
      </c>
      <c r="S29" s="34">
        <v>659</v>
      </c>
      <c r="T29" s="36">
        <v>477.536231884058</v>
      </c>
      <c r="U29" s="34">
        <v>557</v>
      </c>
      <c r="V29" s="37">
        <v>232.08333333333334</v>
      </c>
      <c r="W29" s="33">
        <v>147</v>
      </c>
      <c r="X29" s="34">
        <v>92</v>
      </c>
      <c r="Y29" s="35">
        <v>526</v>
      </c>
      <c r="Z29" s="34">
        <v>434</v>
      </c>
      <c r="AA29" s="36">
        <v>471.7391304347826</v>
      </c>
      <c r="AB29" s="34">
        <v>379</v>
      </c>
      <c r="AC29" s="37">
        <v>257.82312925170066</v>
      </c>
      <c r="AD29" s="33">
        <v>172</v>
      </c>
      <c r="AE29" s="34">
        <v>109</v>
      </c>
      <c r="AF29" s="35">
        <v>451</v>
      </c>
      <c r="AG29" s="34">
        <v>342</v>
      </c>
      <c r="AH29" s="36">
        <v>313.76146788990826</v>
      </c>
      <c r="AI29" s="34">
        <v>279</v>
      </c>
      <c r="AJ29" s="37">
        <v>162.2093023255814</v>
      </c>
      <c r="AK29" s="33">
        <v>169</v>
      </c>
      <c r="AL29" s="34">
        <v>96</v>
      </c>
      <c r="AM29" s="35">
        <v>536</v>
      </c>
      <c r="AN29" s="34">
        <v>440</v>
      </c>
      <c r="AO29" s="36">
        <v>458.3333333333333</v>
      </c>
      <c r="AP29" s="34">
        <v>367</v>
      </c>
      <c r="AQ29" s="37">
        <v>217.1597633136095</v>
      </c>
      <c r="AR29" s="33">
        <v>105</v>
      </c>
      <c r="AS29" s="34">
        <v>100</v>
      </c>
      <c r="AT29" s="35">
        <v>525</v>
      </c>
      <c r="AU29" s="34">
        <v>425</v>
      </c>
      <c r="AV29" s="36">
        <v>425</v>
      </c>
      <c r="AW29" s="34">
        <v>420</v>
      </c>
      <c r="AX29" s="37">
        <v>400</v>
      </c>
      <c r="AY29" s="33">
        <v>320</v>
      </c>
      <c r="AZ29" s="34">
        <v>618</v>
      </c>
      <c r="BA29" s="35">
        <v>1219</v>
      </c>
      <c r="BB29" s="34">
        <v>601</v>
      </c>
      <c r="BC29" s="36">
        <v>97.24919093851133</v>
      </c>
      <c r="BD29" s="34">
        <v>899</v>
      </c>
      <c r="BE29" s="37">
        <v>280.9375</v>
      </c>
      <c r="BF29" s="33">
        <v>2025</v>
      </c>
      <c r="BG29" s="34">
        <v>1789</v>
      </c>
      <c r="BH29" s="35">
        <v>6863</v>
      </c>
      <c r="BI29" s="34">
        <v>5074</v>
      </c>
      <c r="BJ29" s="36">
        <v>283.6221352711012</v>
      </c>
      <c r="BK29" s="34">
        <v>4838</v>
      </c>
      <c r="BL29" s="37">
        <v>238.91358024691357</v>
      </c>
      <c r="BM29" s="33">
        <v>36339</v>
      </c>
      <c r="BN29" s="34">
        <v>44342</v>
      </c>
      <c r="BO29" s="35">
        <v>125038</v>
      </c>
      <c r="BP29" s="34">
        <v>80696</v>
      </c>
      <c r="BQ29" s="36">
        <v>181.9854765233864</v>
      </c>
      <c r="BR29" s="34">
        <v>88699</v>
      </c>
      <c r="BS29" s="37">
        <v>244.08761936211783</v>
      </c>
    </row>
    <row r="30" spans="1:71" ht="12.75">
      <c r="A30" s="12" t="s">
        <v>14</v>
      </c>
      <c r="B30" s="53">
        <v>460</v>
      </c>
      <c r="C30" s="53">
        <v>93</v>
      </c>
      <c r="D30" s="35">
        <v>1791</v>
      </c>
      <c r="E30" s="40">
        <v>1698</v>
      </c>
      <c r="F30" s="41">
        <v>1825.8064516129032</v>
      </c>
      <c r="G30" s="40">
        <v>1331</v>
      </c>
      <c r="H30" s="42">
        <v>289.3478260869565</v>
      </c>
      <c r="I30" s="52">
        <v>229</v>
      </c>
      <c r="J30" s="53">
        <v>46</v>
      </c>
      <c r="K30" s="35">
        <v>663</v>
      </c>
      <c r="L30" s="40">
        <v>617</v>
      </c>
      <c r="M30" s="41">
        <v>1341.304347826087</v>
      </c>
      <c r="N30" s="40">
        <v>434</v>
      </c>
      <c r="O30" s="42">
        <v>189.51965065502182</v>
      </c>
      <c r="P30" s="52">
        <v>191</v>
      </c>
      <c r="Q30" s="53">
        <v>55</v>
      </c>
      <c r="R30" s="35">
        <v>735</v>
      </c>
      <c r="S30" s="40">
        <v>680</v>
      </c>
      <c r="T30" s="41">
        <v>1236.3636363636363</v>
      </c>
      <c r="U30" s="40">
        <v>544</v>
      </c>
      <c r="V30" s="42">
        <v>284.81675392670155</v>
      </c>
      <c r="W30" s="52">
        <v>130</v>
      </c>
      <c r="X30" s="53">
        <v>70</v>
      </c>
      <c r="Y30" s="35">
        <v>463</v>
      </c>
      <c r="Z30" s="40">
        <v>393</v>
      </c>
      <c r="AA30" s="41">
        <v>561.4285714285713</v>
      </c>
      <c r="AB30" s="40">
        <v>333</v>
      </c>
      <c r="AC30" s="42">
        <v>256.15384615384613</v>
      </c>
      <c r="AD30" s="52">
        <v>103</v>
      </c>
      <c r="AE30" s="53">
        <v>51</v>
      </c>
      <c r="AF30" s="35">
        <v>411</v>
      </c>
      <c r="AG30" s="40">
        <v>360</v>
      </c>
      <c r="AH30" s="41">
        <v>705.8823529411765</v>
      </c>
      <c r="AI30" s="40">
        <v>308</v>
      </c>
      <c r="AJ30" s="42">
        <v>299.02912621359224</v>
      </c>
      <c r="AK30" s="52">
        <v>154</v>
      </c>
      <c r="AL30" s="53">
        <v>69</v>
      </c>
      <c r="AM30" s="35">
        <v>511</v>
      </c>
      <c r="AN30" s="40">
        <v>442</v>
      </c>
      <c r="AO30" s="41">
        <v>640.5797101449275</v>
      </c>
      <c r="AP30" s="40">
        <v>357</v>
      </c>
      <c r="AQ30" s="42">
        <v>231.81818181818184</v>
      </c>
      <c r="AR30" s="52">
        <v>89</v>
      </c>
      <c r="AS30" s="53">
        <v>35</v>
      </c>
      <c r="AT30" s="35">
        <v>498</v>
      </c>
      <c r="AU30" s="40">
        <v>463</v>
      </c>
      <c r="AV30" s="41">
        <v>1322.8571428571427</v>
      </c>
      <c r="AW30" s="40">
        <v>409</v>
      </c>
      <c r="AX30" s="42">
        <v>459.5505617977528</v>
      </c>
      <c r="AY30" s="52">
        <v>286</v>
      </c>
      <c r="AZ30" s="53">
        <v>577</v>
      </c>
      <c r="BA30" s="35">
        <v>1197</v>
      </c>
      <c r="BB30" s="40">
        <v>620</v>
      </c>
      <c r="BC30" s="41">
        <v>107.4523396880416</v>
      </c>
      <c r="BD30" s="40">
        <v>911</v>
      </c>
      <c r="BE30" s="42">
        <v>318.53146853146853</v>
      </c>
      <c r="BF30" s="52">
        <v>1642</v>
      </c>
      <c r="BG30" s="39">
        <v>996</v>
      </c>
      <c r="BH30" s="35">
        <v>6269</v>
      </c>
      <c r="BI30" s="40">
        <v>5273</v>
      </c>
      <c r="BJ30" s="41">
        <v>529.4176706827309</v>
      </c>
      <c r="BK30" s="40">
        <v>4627</v>
      </c>
      <c r="BL30" s="42">
        <v>281.7904993909866</v>
      </c>
      <c r="BM30" s="52">
        <v>22620</v>
      </c>
      <c r="BN30" s="53">
        <v>26562</v>
      </c>
      <c r="BO30" s="35">
        <v>108831</v>
      </c>
      <c r="BP30" s="40">
        <v>82269</v>
      </c>
      <c r="BQ30" s="41">
        <v>309.7244183419923</v>
      </c>
      <c r="BR30" s="40">
        <v>86211</v>
      </c>
      <c r="BS30" s="42">
        <v>381.1273209549072</v>
      </c>
    </row>
    <row r="31" spans="1:71" ht="12.75">
      <c r="A31" s="48" t="s">
        <v>53</v>
      </c>
      <c r="B31" s="55">
        <v>372</v>
      </c>
      <c r="C31" s="55">
        <v>60</v>
      </c>
      <c r="D31" s="56">
        <v>1774</v>
      </c>
      <c r="E31" s="57">
        <v>1714</v>
      </c>
      <c r="F31" s="58">
        <v>2856.6666666666665</v>
      </c>
      <c r="G31" s="57">
        <v>1402</v>
      </c>
      <c r="H31" s="59">
        <v>376.8817204301075</v>
      </c>
      <c r="I31" s="54">
        <v>194</v>
      </c>
      <c r="J31" s="55">
        <v>39</v>
      </c>
      <c r="K31" s="56">
        <v>659</v>
      </c>
      <c r="L31" s="57">
        <v>620</v>
      </c>
      <c r="M31" s="58">
        <v>1589.7435897435898</v>
      </c>
      <c r="N31" s="57">
        <v>465</v>
      </c>
      <c r="O31" s="59">
        <v>239.69072164948452</v>
      </c>
      <c r="P31" s="54">
        <v>146</v>
      </c>
      <c r="Q31" s="55">
        <v>49</v>
      </c>
      <c r="R31" s="56">
        <v>730</v>
      </c>
      <c r="S31" s="57">
        <v>681</v>
      </c>
      <c r="T31" s="58">
        <v>1389.795918367347</v>
      </c>
      <c r="U31" s="57">
        <v>584</v>
      </c>
      <c r="V31" s="59">
        <v>400</v>
      </c>
      <c r="W31" s="54">
        <v>112</v>
      </c>
      <c r="X31" s="55">
        <v>61</v>
      </c>
      <c r="Y31" s="56">
        <v>458</v>
      </c>
      <c r="Z31" s="57">
        <v>397</v>
      </c>
      <c r="AA31" s="58">
        <v>650.8196721311475</v>
      </c>
      <c r="AB31" s="57">
        <v>346</v>
      </c>
      <c r="AC31" s="59">
        <v>308.92857142857144</v>
      </c>
      <c r="AD31" s="54">
        <v>87</v>
      </c>
      <c r="AE31" s="55">
        <v>44</v>
      </c>
      <c r="AF31" s="56">
        <v>411</v>
      </c>
      <c r="AG31" s="57">
        <v>367</v>
      </c>
      <c r="AH31" s="58">
        <v>834.0909090909091</v>
      </c>
      <c r="AI31" s="57">
        <v>324</v>
      </c>
      <c r="AJ31" s="59">
        <v>372.41379310344826</v>
      </c>
      <c r="AK31" s="54">
        <v>103</v>
      </c>
      <c r="AL31" s="55">
        <v>56</v>
      </c>
      <c r="AM31" s="56">
        <v>507</v>
      </c>
      <c r="AN31" s="57">
        <v>451</v>
      </c>
      <c r="AO31" s="58">
        <v>805.3571428571429</v>
      </c>
      <c r="AP31" s="57">
        <v>404</v>
      </c>
      <c r="AQ31" s="59">
        <v>392.2330097087379</v>
      </c>
      <c r="AR31" s="54">
        <v>61</v>
      </c>
      <c r="AS31" s="55">
        <v>30</v>
      </c>
      <c r="AT31" s="56">
        <v>485</v>
      </c>
      <c r="AU31" s="57">
        <v>455</v>
      </c>
      <c r="AV31" s="58">
        <v>1516.6666666666665</v>
      </c>
      <c r="AW31" s="57">
        <v>424</v>
      </c>
      <c r="AX31" s="59">
        <v>695.0819672131147</v>
      </c>
      <c r="AY31" s="54">
        <v>248</v>
      </c>
      <c r="AZ31" s="55">
        <v>574</v>
      </c>
      <c r="BA31" s="56">
        <v>1190</v>
      </c>
      <c r="BB31" s="57">
        <v>616</v>
      </c>
      <c r="BC31" s="58">
        <v>107.31707317073172</v>
      </c>
      <c r="BD31" s="57">
        <v>942</v>
      </c>
      <c r="BE31" s="59">
        <v>379.83870967741933</v>
      </c>
      <c r="BF31" s="52">
        <v>1323</v>
      </c>
      <c r="BG31" s="39">
        <v>913</v>
      </c>
      <c r="BH31" s="56">
        <v>6214</v>
      </c>
      <c r="BI31" s="57">
        <v>5301</v>
      </c>
      <c r="BJ31" s="58">
        <v>580.6133625410733</v>
      </c>
      <c r="BK31" s="57">
        <v>4891</v>
      </c>
      <c r="BL31" s="59">
        <v>369.6900982615268</v>
      </c>
      <c r="BM31" s="54">
        <v>17563</v>
      </c>
      <c r="BN31" s="55">
        <v>21773</v>
      </c>
      <c r="BO31" s="56">
        <v>104599</v>
      </c>
      <c r="BP31" s="57">
        <v>82826</v>
      </c>
      <c r="BQ31" s="58">
        <v>380.4069260092775</v>
      </c>
      <c r="BR31" s="57">
        <v>87036</v>
      </c>
      <c r="BS31" s="59">
        <v>495.5645390878551</v>
      </c>
    </row>
    <row r="32" spans="1:71" ht="12.75">
      <c r="A32" s="49" t="s">
        <v>15</v>
      </c>
      <c r="B32" s="63">
        <v>92</v>
      </c>
      <c r="C32" s="63">
        <v>317</v>
      </c>
      <c r="D32" s="64">
        <v>295</v>
      </c>
      <c r="E32" s="65">
        <v>-22</v>
      </c>
      <c r="F32" s="66">
        <v>-6.940063091482649</v>
      </c>
      <c r="G32" s="65">
        <v>203</v>
      </c>
      <c r="H32" s="67">
        <v>220.65217391304347</v>
      </c>
      <c r="I32" s="62">
        <v>91</v>
      </c>
      <c r="J32" s="63">
        <v>180</v>
      </c>
      <c r="K32" s="64">
        <v>60</v>
      </c>
      <c r="L32" s="65">
        <v>-120</v>
      </c>
      <c r="M32" s="66">
        <v>-66.66666666666666</v>
      </c>
      <c r="N32" s="65">
        <v>-31</v>
      </c>
      <c r="O32" s="67">
        <v>-34.065934065934066</v>
      </c>
      <c r="P32" s="62">
        <v>49</v>
      </c>
      <c r="Q32" s="63">
        <v>83</v>
      </c>
      <c r="R32" s="64">
        <v>62</v>
      </c>
      <c r="S32" s="65">
        <v>-21</v>
      </c>
      <c r="T32" s="66">
        <v>-25.301204819277107</v>
      </c>
      <c r="U32" s="65">
        <v>13</v>
      </c>
      <c r="V32" s="67">
        <v>26.53061224489796</v>
      </c>
      <c r="W32" s="62">
        <v>17</v>
      </c>
      <c r="X32" s="63">
        <v>22</v>
      </c>
      <c r="Y32" s="64">
        <v>63</v>
      </c>
      <c r="Z32" s="65">
        <v>41</v>
      </c>
      <c r="AA32" s="66">
        <v>186.36363636363635</v>
      </c>
      <c r="AB32" s="65">
        <v>46</v>
      </c>
      <c r="AC32" s="67">
        <v>270.5882352941177</v>
      </c>
      <c r="AD32" s="62">
        <v>69</v>
      </c>
      <c r="AE32" s="63">
        <v>58</v>
      </c>
      <c r="AF32" s="64">
        <v>40</v>
      </c>
      <c r="AG32" s="65">
        <v>-18</v>
      </c>
      <c r="AH32" s="66">
        <v>-31.03448275862069</v>
      </c>
      <c r="AI32" s="65">
        <v>-29</v>
      </c>
      <c r="AJ32" s="67">
        <v>-42.028985507246375</v>
      </c>
      <c r="AK32" s="62">
        <v>15</v>
      </c>
      <c r="AL32" s="63">
        <v>27</v>
      </c>
      <c r="AM32" s="64">
        <v>25</v>
      </c>
      <c r="AN32" s="65">
        <v>-2</v>
      </c>
      <c r="AO32" s="66">
        <v>-7.4074074074074066</v>
      </c>
      <c r="AP32" s="65">
        <v>10</v>
      </c>
      <c r="AQ32" s="67">
        <v>66.66666666666666</v>
      </c>
      <c r="AR32" s="62">
        <v>16</v>
      </c>
      <c r="AS32" s="63">
        <v>65</v>
      </c>
      <c r="AT32" s="64">
        <v>27</v>
      </c>
      <c r="AU32" s="65">
        <v>-38</v>
      </c>
      <c r="AV32" s="66">
        <v>-58.46153846153847</v>
      </c>
      <c r="AW32" s="65">
        <v>11</v>
      </c>
      <c r="AX32" s="67">
        <v>68.75</v>
      </c>
      <c r="AY32" s="62">
        <v>34</v>
      </c>
      <c r="AZ32" s="63">
        <v>41</v>
      </c>
      <c r="BA32" s="64">
        <v>22</v>
      </c>
      <c r="BB32" s="65">
        <v>-19</v>
      </c>
      <c r="BC32" s="66">
        <v>-46.34146341463415</v>
      </c>
      <c r="BD32" s="65">
        <v>-12</v>
      </c>
      <c r="BE32" s="67">
        <v>-35.294117647058826</v>
      </c>
      <c r="BF32" s="62">
        <v>383</v>
      </c>
      <c r="BG32" s="39">
        <v>793</v>
      </c>
      <c r="BH32" s="64">
        <v>594</v>
      </c>
      <c r="BI32" s="65">
        <v>-199</v>
      </c>
      <c r="BJ32" s="66">
        <v>-25.09457755359395</v>
      </c>
      <c r="BK32" s="65">
        <v>211</v>
      </c>
      <c r="BL32" s="67">
        <v>55.09138381201044</v>
      </c>
      <c r="BM32" s="62">
        <v>13719</v>
      </c>
      <c r="BN32" s="63">
        <v>17780</v>
      </c>
      <c r="BO32" s="64">
        <v>16207</v>
      </c>
      <c r="BP32" s="65">
        <v>-1573</v>
      </c>
      <c r="BQ32" s="66">
        <v>-8.847019122609675</v>
      </c>
      <c r="BR32" s="65">
        <v>2488</v>
      </c>
      <c r="BS32" s="67">
        <v>18.135432611706392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61">
    <mergeCell ref="BM2:BM3"/>
    <mergeCell ref="BN2:BN3"/>
    <mergeCell ref="BO2:BO3"/>
    <mergeCell ref="BP2:BQ2"/>
    <mergeCell ref="BR2:BS2"/>
    <mergeCell ref="BD2:BE2"/>
    <mergeCell ref="BF2:BF3"/>
    <mergeCell ref="BG2:BG3"/>
    <mergeCell ref="BH2:BH3"/>
    <mergeCell ref="BI2:BJ2"/>
    <mergeCell ref="BK2:BL2"/>
    <mergeCell ref="AU2:AV2"/>
    <mergeCell ref="AW2:AX2"/>
    <mergeCell ref="AY2:AY3"/>
    <mergeCell ref="AZ2:AZ3"/>
    <mergeCell ref="BA2:BA3"/>
    <mergeCell ref="BB2:BC2"/>
    <mergeCell ref="AM2:AM3"/>
    <mergeCell ref="AN2:AO2"/>
    <mergeCell ref="AP2:AQ2"/>
    <mergeCell ref="AR2:AR3"/>
    <mergeCell ref="AS2:AS3"/>
    <mergeCell ref="AT2:AT3"/>
    <mergeCell ref="AE2:AE3"/>
    <mergeCell ref="AF2:AF3"/>
    <mergeCell ref="AG2:AH2"/>
    <mergeCell ref="AI2:AJ2"/>
    <mergeCell ref="AK2:AK3"/>
    <mergeCell ref="AL2:AL3"/>
    <mergeCell ref="W2:W3"/>
    <mergeCell ref="X2:X3"/>
    <mergeCell ref="Y2:Y3"/>
    <mergeCell ref="Z2:AA2"/>
    <mergeCell ref="AB2:AC2"/>
    <mergeCell ref="AD2:AD3"/>
    <mergeCell ref="N2:O2"/>
    <mergeCell ref="P2:P3"/>
    <mergeCell ref="Q2:Q3"/>
    <mergeCell ref="R2:R3"/>
    <mergeCell ref="S2:T2"/>
    <mergeCell ref="U2:V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Y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A28" sqref="BA28"/>
    </sheetView>
  </sheetViews>
  <sheetFormatPr defaultColWidth="9.140625" defaultRowHeight="12.75"/>
  <cols>
    <col min="1" max="1" width="37.57421875" style="0" customWidth="1"/>
    <col min="2" max="4" width="9.140625" style="0" customWidth="1"/>
    <col min="5" max="5" width="6.8515625" style="0" customWidth="1"/>
    <col min="6" max="6" width="7.00390625" style="0" customWidth="1"/>
    <col min="7" max="8" width="7.7109375" style="0" customWidth="1"/>
    <col min="9" max="11" width="9.1406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140625" style="0" customWidth="1"/>
    <col min="19" max="20" width="6.7109375" style="0" customWidth="1"/>
    <col min="21" max="22" width="7.7109375" style="0" customWidth="1"/>
    <col min="23" max="25" width="9.1406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1406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1406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1406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140625" style="0" customWidth="1"/>
    <col min="54" max="55" width="6.7109375" style="0" customWidth="1"/>
    <col min="56" max="57" width="7.7109375" style="0" customWidth="1"/>
    <col min="58" max="60" width="9.1406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1406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88"/>
      <c r="B1" s="91" t="s">
        <v>38</v>
      </c>
      <c r="C1" s="92"/>
      <c r="D1" s="92"/>
      <c r="E1" s="92"/>
      <c r="F1" s="92"/>
      <c r="G1" s="92"/>
      <c r="H1" s="93"/>
      <c r="I1" s="91" t="s">
        <v>39</v>
      </c>
      <c r="J1" s="92"/>
      <c r="K1" s="92"/>
      <c r="L1" s="92"/>
      <c r="M1" s="92"/>
      <c r="N1" s="92"/>
      <c r="O1" s="93"/>
      <c r="P1" s="91" t="s">
        <v>40</v>
      </c>
      <c r="Q1" s="92"/>
      <c r="R1" s="92"/>
      <c r="S1" s="92"/>
      <c r="T1" s="92"/>
      <c r="U1" s="92"/>
      <c r="V1" s="93"/>
      <c r="W1" s="91" t="s">
        <v>41</v>
      </c>
      <c r="X1" s="92"/>
      <c r="Y1" s="92"/>
      <c r="Z1" s="92"/>
      <c r="AA1" s="92"/>
      <c r="AB1" s="92"/>
      <c r="AC1" s="93"/>
      <c r="AD1" s="91" t="s">
        <v>42</v>
      </c>
      <c r="AE1" s="92"/>
      <c r="AF1" s="92"/>
      <c r="AG1" s="92"/>
      <c r="AH1" s="92"/>
      <c r="AI1" s="92"/>
      <c r="AJ1" s="93"/>
      <c r="AK1" s="91" t="s">
        <v>43</v>
      </c>
      <c r="AL1" s="92"/>
      <c r="AM1" s="92"/>
      <c r="AN1" s="92"/>
      <c r="AO1" s="92"/>
      <c r="AP1" s="92"/>
      <c r="AQ1" s="93"/>
      <c r="AR1" s="91" t="s">
        <v>44</v>
      </c>
      <c r="AS1" s="92"/>
      <c r="AT1" s="92"/>
      <c r="AU1" s="92"/>
      <c r="AV1" s="92"/>
      <c r="AW1" s="92"/>
      <c r="AX1" s="93"/>
      <c r="AY1" s="91" t="s">
        <v>45</v>
      </c>
      <c r="AZ1" s="92"/>
      <c r="BA1" s="92"/>
      <c r="BB1" s="92"/>
      <c r="BC1" s="92"/>
      <c r="BD1" s="92"/>
      <c r="BE1" s="93"/>
      <c r="BF1" s="91" t="s">
        <v>46</v>
      </c>
      <c r="BG1" s="92"/>
      <c r="BH1" s="92"/>
      <c r="BI1" s="92"/>
      <c r="BJ1" s="92"/>
      <c r="BK1" s="92"/>
      <c r="BL1" s="93"/>
      <c r="BM1" s="91" t="s">
        <v>50</v>
      </c>
      <c r="BN1" s="92"/>
      <c r="BO1" s="92"/>
      <c r="BP1" s="92"/>
      <c r="BQ1" s="92"/>
      <c r="BR1" s="92"/>
      <c r="BS1" s="93"/>
    </row>
    <row r="2" spans="1:71" ht="26.25" customHeight="1">
      <c r="A2" s="89"/>
      <c r="B2" s="82" t="s">
        <v>64</v>
      </c>
      <c r="C2" s="95" t="s">
        <v>63</v>
      </c>
      <c r="D2" s="75" t="s">
        <v>65</v>
      </c>
      <c r="E2" s="98" t="s">
        <v>5</v>
      </c>
      <c r="F2" s="99"/>
      <c r="G2" s="98" t="s">
        <v>6</v>
      </c>
      <c r="H2" s="100"/>
      <c r="I2" s="82" t="s">
        <v>64</v>
      </c>
      <c r="J2" s="95" t="s">
        <v>63</v>
      </c>
      <c r="K2" s="75" t="s">
        <v>65</v>
      </c>
      <c r="L2" s="98" t="s">
        <v>5</v>
      </c>
      <c r="M2" s="99"/>
      <c r="N2" s="98" t="s">
        <v>6</v>
      </c>
      <c r="O2" s="100"/>
      <c r="P2" s="82" t="s">
        <v>64</v>
      </c>
      <c r="Q2" s="95" t="s">
        <v>63</v>
      </c>
      <c r="R2" s="75" t="s">
        <v>65</v>
      </c>
      <c r="S2" s="98" t="s">
        <v>5</v>
      </c>
      <c r="T2" s="99"/>
      <c r="U2" s="98" t="s">
        <v>6</v>
      </c>
      <c r="V2" s="100"/>
      <c r="W2" s="82" t="s">
        <v>64</v>
      </c>
      <c r="X2" s="95" t="s">
        <v>63</v>
      </c>
      <c r="Y2" s="75" t="s">
        <v>65</v>
      </c>
      <c r="Z2" s="98" t="s">
        <v>5</v>
      </c>
      <c r="AA2" s="99"/>
      <c r="AB2" s="98" t="s">
        <v>6</v>
      </c>
      <c r="AC2" s="100"/>
      <c r="AD2" s="82" t="s">
        <v>64</v>
      </c>
      <c r="AE2" s="95" t="s">
        <v>63</v>
      </c>
      <c r="AF2" s="75" t="s">
        <v>65</v>
      </c>
      <c r="AG2" s="98" t="s">
        <v>5</v>
      </c>
      <c r="AH2" s="99"/>
      <c r="AI2" s="98" t="s">
        <v>6</v>
      </c>
      <c r="AJ2" s="100"/>
      <c r="AK2" s="82" t="s">
        <v>64</v>
      </c>
      <c r="AL2" s="95" t="s">
        <v>63</v>
      </c>
      <c r="AM2" s="75" t="s">
        <v>65</v>
      </c>
      <c r="AN2" s="98" t="s">
        <v>5</v>
      </c>
      <c r="AO2" s="99"/>
      <c r="AP2" s="98" t="s">
        <v>6</v>
      </c>
      <c r="AQ2" s="100"/>
      <c r="AR2" s="82" t="s">
        <v>64</v>
      </c>
      <c r="AS2" s="95" t="s">
        <v>63</v>
      </c>
      <c r="AT2" s="75" t="s">
        <v>65</v>
      </c>
      <c r="AU2" s="98" t="s">
        <v>5</v>
      </c>
      <c r="AV2" s="99"/>
      <c r="AW2" s="98" t="s">
        <v>6</v>
      </c>
      <c r="AX2" s="100"/>
      <c r="AY2" s="82" t="s">
        <v>64</v>
      </c>
      <c r="AZ2" s="95" t="s">
        <v>63</v>
      </c>
      <c r="BA2" s="75" t="s">
        <v>65</v>
      </c>
      <c r="BB2" s="98" t="s">
        <v>5</v>
      </c>
      <c r="BC2" s="99"/>
      <c r="BD2" s="98" t="s">
        <v>6</v>
      </c>
      <c r="BE2" s="100"/>
      <c r="BF2" s="82" t="s">
        <v>64</v>
      </c>
      <c r="BG2" s="95" t="s">
        <v>63</v>
      </c>
      <c r="BH2" s="75" t="s">
        <v>65</v>
      </c>
      <c r="BI2" s="98" t="s">
        <v>5</v>
      </c>
      <c r="BJ2" s="99"/>
      <c r="BK2" s="98" t="s">
        <v>6</v>
      </c>
      <c r="BL2" s="100"/>
      <c r="BM2" s="82" t="s">
        <v>64</v>
      </c>
      <c r="BN2" s="95" t="s">
        <v>63</v>
      </c>
      <c r="BO2" s="75" t="s">
        <v>65</v>
      </c>
      <c r="BP2" s="98" t="s">
        <v>5</v>
      </c>
      <c r="BQ2" s="99"/>
      <c r="BR2" s="98" t="s">
        <v>6</v>
      </c>
      <c r="BS2" s="100"/>
    </row>
    <row r="3" spans="1:71" ht="12" customHeight="1">
      <c r="A3" s="90"/>
      <c r="B3" s="94"/>
      <c r="C3" s="96"/>
      <c r="D3" s="97"/>
      <c r="E3" s="5" t="s">
        <v>7</v>
      </c>
      <c r="F3" s="5" t="s">
        <v>8</v>
      </c>
      <c r="G3" s="5" t="s">
        <v>7</v>
      </c>
      <c r="H3" s="6" t="s">
        <v>8</v>
      </c>
      <c r="I3" s="94"/>
      <c r="J3" s="96"/>
      <c r="K3" s="97"/>
      <c r="L3" s="5" t="s">
        <v>7</v>
      </c>
      <c r="M3" s="5" t="s">
        <v>8</v>
      </c>
      <c r="N3" s="5" t="s">
        <v>7</v>
      </c>
      <c r="O3" s="6" t="s">
        <v>8</v>
      </c>
      <c r="P3" s="94"/>
      <c r="Q3" s="96"/>
      <c r="R3" s="97"/>
      <c r="S3" s="5" t="s">
        <v>7</v>
      </c>
      <c r="T3" s="5" t="s">
        <v>8</v>
      </c>
      <c r="U3" s="5" t="s">
        <v>7</v>
      </c>
      <c r="V3" s="6" t="s">
        <v>8</v>
      </c>
      <c r="W3" s="94"/>
      <c r="X3" s="96"/>
      <c r="Y3" s="97"/>
      <c r="Z3" s="5" t="s">
        <v>7</v>
      </c>
      <c r="AA3" s="5" t="s">
        <v>8</v>
      </c>
      <c r="AB3" s="5" t="s">
        <v>7</v>
      </c>
      <c r="AC3" s="6" t="s">
        <v>8</v>
      </c>
      <c r="AD3" s="94"/>
      <c r="AE3" s="96"/>
      <c r="AF3" s="97"/>
      <c r="AG3" s="5" t="s">
        <v>7</v>
      </c>
      <c r="AH3" s="5" t="s">
        <v>8</v>
      </c>
      <c r="AI3" s="5" t="s">
        <v>7</v>
      </c>
      <c r="AJ3" s="6" t="s">
        <v>8</v>
      </c>
      <c r="AK3" s="94"/>
      <c r="AL3" s="96"/>
      <c r="AM3" s="97"/>
      <c r="AN3" s="5" t="s">
        <v>7</v>
      </c>
      <c r="AO3" s="5" t="s">
        <v>8</v>
      </c>
      <c r="AP3" s="5" t="s">
        <v>7</v>
      </c>
      <c r="AQ3" s="6" t="s">
        <v>8</v>
      </c>
      <c r="AR3" s="94"/>
      <c r="AS3" s="96"/>
      <c r="AT3" s="97"/>
      <c r="AU3" s="5" t="s">
        <v>7</v>
      </c>
      <c r="AV3" s="5" t="s">
        <v>8</v>
      </c>
      <c r="AW3" s="5" t="s">
        <v>7</v>
      </c>
      <c r="AX3" s="6" t="s">
        <v>8</v>
      </c>
      <c r="AY3" s="94"/>
      <c r="AZ3" s="96"/>
      <c r="BA3" s="97"/>
      <c r="BB3" s="5" t="s">
        <v>7</v>
      </c>
      <c r="BC3" s="5" t="s">
        <v>8</v>
      </c>
      <c r="BD3" s="5" t="s">
        <v>7</v>
      </c>
      <c r="BE3" s="6" t="s">
        <v>8</v>
      </c>
      <c r="BF3" s="94"/>
      <c r="BG3" s="96"/>
      <c r="BH3" s="97"/>
      <c r="BI3" s="5" t="s">
        <v>7</v>
      </c>
      <c r="BJ3" s="5" t="s">
        <v>8</v>
      </c>
      <c r="BK3" s="5" t="s">
        <v>7</v>
      </c>
      <c r="BL3" s="6" t="s">
        <v>8</v>
      </c>
      <c r="BM3" s="94"/>
      <c r="BN3" s="96"/>
      <c r="BO3" s="97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3">
        <v>9287</v>
      </c>
      <c r="C4" s="34">
        <v>5530</v>
      </c>
      <c r="D4" s="35">
        <v>5479</v>
      </c>
      <c r="E4" s="34">
        <v>-51</v>
      </c>
      <c r="F4" s="36">
        <v>-0.9222423146473779</v>
      </c>
      <c r="G4" s="34">
        <v>-3808</v>
      </c>
      <c r="H4" s="37">
        <v>-41.00355335415096</v>
      </c>
      <c r="I4" s="33">
        <v>3893</v>
      </c>
      <c r="J4" s="34">
        <v>3518</v>
      </c>
      <c r="K4" s="35">
        <v>3464</v>
      </c>
      <c r="L4" s="34">
        <v>-54</v>
      </c>
      <c r="M4" s="36">
        <v>-1.534963047185901</v>
      </c>
      <c r="N4" s="34">
        <v>-429</v>
      </c>
      <c r="O4" s="37">
        <v>-11.019779090675572</v>
      </c>
      <c r="P4" s="33">
        <v>3456</v>
      </c>
      <c r="Q4" s="34">
        <v>3349</v>
      </c>
      <c r="R4" s="35">
        <v>3214</v>
      </c>
      <c r="S4" s="34">
        <v>-135</v>
      </c>
      <c r="T4" s="36">
        <v>-4.0310540459838755</v>
      </c>
      <c r="U4" s="34">
        <v>-242</v>
      </c>
      <c r="V4" s="37">
        <v>-7.002314814814816</v>
      </c>
      <c r="W4" s="33">
        <v>2002</v>
      </c>
      <c r="X4" s="34">
        <v>1772</v>
      </c>
      <c r="Y4" s="35">
        <v>1697</v>
      </c>
      <c r="Z4" s="34">
        <v>-75</v>
      </c>
      <c r="AA4" s="36">
        <v>-4.232505643340858</v>
      </c>
      <c r="AB4" s="34">
        <v>-305</v>
      </c>
      <c r="AC4" s="37">
        <v>-15.234765234765234</v>
      </c>
      <c r="AD4" s="33">
        <v>1391</v>
      </c>
      <c r="AE4" s="34">
        <v>1379</v>
      </c>
      <c r="AF4" s="35">
        <v>1287</v>
      </c>
      <c r="AG4" s="34">
        <v>-92</v>
      </c>
      <c r="AH4" s="36">
        <v>-6.671501087744742</v>
      </c>
      <c r="AI4" s="34">
        <v>-104</v>
      </c>
      <c r="AJ4" s="37">
        <v>-7.476635514018691</v>
      </c>
      <c r="AK4" s="33">
        <v>2935</v>
      </c>
      <c r="AL4" s="34">
        <v>2582</v>
      </c>
      <c r="AM4" s="35">
        <v>2236</v>
      </c>
      <c r="AN4" s="34">
        <v>-346</v>
      </c>
      <c r="AO4" s="36">
        <v>-13.400464756003098</v>
      </c>
      <c r="AP4" s="34">
        <v>-699</v>
      </c>
      <c r="AQ4" s="37">
        <v>-23.8160136286201</v>
      </c>
      <c r="AR4" s="33">
        <v>1556</v>
      </c>
      <c r="AS4" s="34">
        <v>2775</v>
      </c>
      <c r="AT4" s="35">
        <v>2655</v>
      </c>
      <c r="AU4" s="34">
        <v>-120</v>
      </c>
      <c r="AV4" s="36">
        <v>-4.324324324324325</v>
      </c>
      <c r="AW4" s="34">
        <v>1099</v>
      </c>
      <c r="AX4" s="37">
        <v>70.62982005141389</v>
      </c>
      <c r="AY4" s="33">
        <v>1898</v>
      </c>
      <c r="AZ4" s="34">
        <v>2398</v>
      </c>
      <c r="BA4" s="35">
        <v>1724</v>
      </c>
      <c r="BB4" s="34">
        <v>-674</v>
      </c>
      <c r="BC4" s="36">
        <v>-28.10675562969141</v>
      </c>
      <c r="BD4" s="34">
        <v>-174</v>
      </c>
      <c r="BE4" s="37">
        <v>-9.167544783983141</v>
      </c>
      <c r="BF4" s="33">
        <v>26418</v>
      </c>
      <c r="BG4" s="34">
        <v>23303</v>
      </c>
      <c r="BH4" s="35">
        <v>21756</v>
      </c>
      <c r="BI4" s="34">
        <v>-1547</v>
      </c>
      <c r="BJ4" s="36">
        <v>-6.63863021928507</v>
      </c>
      <c r="BK4" s="34">
        <v>-4662</v>
      </c>
      <c r="BL4" s="37">
        <v>-17.647058823529413</v>
      </c>
      <c r="BM4" s="33">
        <v>551990</v>
      </c>
      <c r="BN4" s="34">
        <v>431474</v>
      </c>
      <c r="BO4" s="35">
        <v>413739</v>
      </c>
      <c r="BP4" s="34">
        <v>-17735</v>
      </c>
      <c r="BQ4" s="36">
        <v>-4.110328779949661</v>
      </c>
      <c r="BR4" s="34">
        <v>-138251</v>
      </c>
      <c r="BS4" s="37">
        <v>-25.045924745013497</v>
      </c>
    </row>
    <row r="5" spans="1:71" ht="12.75">
      <c r="A5" s="69" t="s">
        <v>0</v>
      </c>
      <c r="B5" s="38">
        <v>4490</v>
      </c>
      <c r="C5" s="39">
        <v>2834</v>
      </c>
      <c r="D5" s="35">
        <v>2783</v>
      </c>
      <c r="E5" s="40">
        <v>-51</v>
      </c>
      <c r="F5" s="41">
        <v>-1.7995765702187723</v>
      </c>
      <c r="G5" s="40">
        <v>-1707</v>
      </c>
      <c r="H5" s="42">
        <v>-38.01781737193764</v>
      </c>
      <c r="I5" s="38">
        <v>1940</v>
      </c>
      <c r="J5" s="39">
        <v>1910</v>
      </c>
      <c r="K5" s="35">
        <v>1862</v>
      </c>
      <c r="L5" s="40">
        <v>-48</v>
      </c>
      <c r="M5" s="41">
        <v>-2.513089005235602</v>
      </c>
      <c r="N5" s="40">
        <v>-78</v>
      </c>
      <c r="O5" s="42">
        <v>-4.020618556701031</v>
      </c>
      <c r="P5" s="38">
        <v>1542</v>
      </c>
      <c r="Q5" s="39">
        <v>1632</v>
      </c>
      <c r="R5" s="35">
        <v>1543</v>
      </c>
      <c r="S5" s="40">
        <v>-89</v>
      </c>
      <c r="T5" s="41">
        <v>-5.453431372549019</v>
      </c>
      <c r="U5" s="40">
        <v>1</v>
      </c>
      <c r="V5" s="42">
        <v>0.06485084306095978</v>
      </c>
      <c r="W5" s="38">
        <v>882</v>
      </c>
      <c r="X5" s="39">
        <v>844</v>
      </c>
      <c r="Y5" s="35">
        <v>810</v>
      </c>
      <c r="Z5" s="40">
        <v>-34</v>
      </c>
      <c r="AA5" s="41">
        <v>-4.028436018957346</v>
      </c>
      <c r="AB5" s="40">
        <v>-72</v>
      </c>
      <c r="AC5" s="42">
        <v>-8.16326530612245</v>
      </c>
      <c r="AD5" s="38">
        <v>681</v>
      </c>
      <c r="AE5" s="39">
        <v>739</v>
      </c>
      <c r="AF5" s="35">
        <v>699</v>
      </c>
      <c r="AG5" s="40">
        <v>-40</v>
      </c>
      <c r="AH5" s="41">
        <v>-5.412719891745602</v>
      </c>
      <c r="AI5" s="40">
        <v>18</v>
      </c>
      <c r="AJ5" s="42">
        <v>2.643171806167401</v>
      </c>
      <c r="AK5" s="38">
        <v>1317</v>
      </c>
      <c r="AL5" s="39">
        <v>1308</v>
      </c>
      <c r="AM5" s="35">
        <v>1096</v>
      </c>
      <c r="AN5" s="40">
        <v>-212</v>
      </c>
      <c r="AO5" s="41">
        <v>-16.207951070336392</v>
      </c>
      <c r="AP5" s="40">
        <v>-221</v>
      </c>
      <c r="AQ5" s="42">
        <v>-16.780561883067577</v>
      </c>
      <c r="AR5" s="38">
        <v>708</v>
      </c>
      <c r="AS5" s="39">
        <v>1400</v>
      </c>
      <c r="AT5" s="35">
        <v>1312</v>
      </c>
      <c r="AU5" s="40">
        <v>-88</v>
      </c>
      <c r="AV5" s="41">
        <v>-6.2857142857142865</v>
      </c>
      <c r="AW5" s="40">
        <v>604</v>
      </c>
      <c r="AX5" s="42">
        <v>85.31073446327684</v>
      </c>
      <c r="AY5" s="38">
        <v>902</v>
      </c>
      <c r="AZ5" s="39">
        <v>1358</v>
      </c>
      <c r="BA5" s="35">
        <v>925</v>
      </c>
      <c r="BB5" s="40">
        <v>-433</v>
      </c>
      <c r="BC5" s="41">
        <v>-31.885125184094253</v>
      </c>
      <c r="BD5" s="40">
        <v>23</v>
      </c>
      <c r="BE5" s="42">
        <v>2.549889135254989</v>
      </c>
      <c r="BF5" s="38">
        <v>12462</v>
      </c>
      <c r="BG5" s="39">
        <v>12025</v>
      </c>
      <c r="BH5" s="35">
        <v>11030</v>
      </c>
      <c r="BI5" s="40">
        <v>-995</v>
      </c>
      <c r="BJ5" s="41">
        <v>-8.274428274428274</v>
      </c>
      <c r="BK5" s="40">
        <v>-1432</v>
      </c>
      <c r="BL5" s="42">
        <v>-11.490932434601188</v>
      </c>
      <c r="BM5" s="38">
        <v>279412</v>
      </c>
      <c r="BN5" s="39">
        <v>226397</v>
      </c>
      <c r="BO5" s="35">
        <v>215851</v>
      </c>
      <c r="BP5" s="40">
        <v>-10546</v>
      </c>
      <c r="BQ5" s="41">
        <v>-4.658188933598943</v>
      </c>
      <c r="BR5" s="40">
        <v>-63561</v>
      </c>
      <c r="BS5" s="42">
        <v>-22.748128212102557</v>
      </c>
    </row>
    <row r="6" spans="1:71" ht="12.75">
      <c r="A6" s="69" t="s">
        <v>1</v>
      </c>
      <c r="B6" s="38">
        <v>4797</v>
      </c>
      <c r="C6" s="39">
        <v>2696</v>
      </c>
      <c r="D6" s="35">
        <v>2696</v>
      </c>
      <c r="E6" s="40">
        <v>0</v>
      </c>
      <c r="F6" s="41">
        <v>0</v>
      </c>
      <c r="G6" s="40">
        <v>-2101</v>
      </c>
      <c r="H6" s="42">
        <v>-43.79820721284136</v>
      </c>
      <c r="I6" s="38">
        <v>1953</v>
      </c>
      <c r="J6" s="39">
        <v>1608</v>
      </c>
      <c r="K6" s="35">
        <v>1602</v>
      </c>
      <c r="L6" s="40">
        <v>-6</v>
      </c>
      <c r="M6" s="41">
        <v>-0.3731343283582089</v>
      </c>
      <c r="N6" s="40">
        <v>-351</v>
      </c>
      <c r="O6" s="42">
        <v>-17.972350230414747</v>
      </c>
      <c r="P6" s="38">
        <v>1914</v>
      </c>
      <c r="Q6" s="39">
        <v>1717</v>
      </c>
      <c r="R6" s="35">
        <v>1671</v>
      </c>
      <c r="S6" s="40">
        <v>-46</v>
      </c>
      <c r="T6" s="41">
        <v>-2.6790914385556204</v>
      </c>
      <c r="U6" s="40">
        <v>-243</v>
      </c>
      <c r="V6" s="42">
        <v>-12.695924764890282</v>
      </c>
      <c r="W6" s="38">
        <v>1120</v>
      </c>
      <c r="X6" s="39">
        <v>928</v>
      </c>
      <c r="Y6" s="35">
        <v>887</v>
      </c>
      <c r="Z6" s="40">
        <v>-41</v>
      </c>
      <c r="AA6" s="41">
        <v>-4.418103448275862</v>
      </c>
      <c r="AB6" s="40">
        <v>-233</v>
      </c>
      <c r="AC6" s="42">
        <v>-20.80357142857143</v>
      </c>
      <c r="AD6" s="38">
        <v>710</v>
      </c>
      <c r="AE6" s="39">
        <v>640</v>
      </c>
      <c r="AF6" s="35">
        <v>588</v>
      </c>
      <c r="AG6" s="40">
        <v>-52</v>
      </c>
      <c r="AH6" s="41">
        <v>-8.125</v>
      </c>
      <c r="AI6" s="40">
        <v>-122</v>
      </c>
      <c r="AJ6" s="42">
        <v>-17.183098591549296</v>
      </c>
      <c r="AK6" s="38">
        <v>1618</v>
      </c>
      <c r="AL6" s="39">
        <v>1274</v>
      </c>
      <c r="AM6" s="35">
        <v>1140</v>
      </c>
      <c r="AN6" s="40">
        <v>-134</v>
      </c>
      <c r="AO6" s="41">
        <v>-10.518053375196232</v>
      </c>
      <c r="AP6" s="40">
        <v>-478</v>
      </c>
      <c r="AQ6" s="42">
        <v>-29.54264524103832</v>
      </c>
      <c r="AR6" s="38">
        <v>848</v>
      </c>
      <c r="AS6" s="39">
        <v>1375</v>
      </c>
      <c r="AT6" s="35">
        <v>1343</v>
      </c>
      <c r="AU6" s="40">
        <v>-32</v>
      </c>
      <c r="AV6" s="41">
        <v>-2.327272727272727</v>
      </c>
      <c r="AW6" s="40">
        <v>495</v>
      </c>
      <c r="AX6" s="42">
        <v>58.37264150943396</v>
      </c>
      <c r="AY6" s="38">
        <v>996</v>
      </c>
      <c r="AZ6" s="39">
        <v>1040</v>
      </c>
      <c r="BA6" s="35">
        <v>799</v>
      </c>
      <c r="BB6" s="40">
        <v>-241</v>
      </c>
      <c r="BC6" s="41">
        <v>-23.173076923076923</v>
      </c>
      <c r="BD6" s="40">
        <v>-197</v>
      </c>
      <c r="BE6" s="42">
        <v>-19.779116465863453</v>
      </c>
      <c r="BF6" s="38">
        <v>13956</v>
      </c>
      <c r="BG6" s="39">
        <v>11278</v>
      </c>
      <c r="BH6" s="35">
        <v>10726</v>
      </c>
      <c r="BI6" s="40">
        <v>-552</v>
      </c>
      <c r="BJ6" s="41">
        <v>-4.8944848377371875</v>
      </c>
      <c r="BK6" s="40">
        <v>-3230</v>
      </c>
      <c r="BL6" s="42">
        <v>-23.144167383204355</v>
      </c>
      <c r="BM6" s="38">
        <v>272578</v>
      </c>
      <c r="BN6" s="39">
        <v>205077</v>
      </c>
      <c r="BO6" s="35">
        <v>197888</v>
      </c>
      <c r="BP6" s="40">
        <v>-7189</v>
      </c>
      <c r="BQ6" s="41">
        <v>-3.5055125635736823</v>
      </c>
      <c r="BR6" s="40">
        <v>-74690</v>
      </c>
      <c r="BS6" s="42">
        <v>-27.401330995164685</v>
      </c>
    </row>
    <row r="7" spans="1:71" ht="12.75">
      <c r="A7" s="69" t="s">
        <v>23</v>
      </c>
      <c r="B7" s="38">
        <v>7414</v>
      </c>
      <c r="C7" s="39">
        <v>4277</v>
      </c>
      <c r="D7" s="35">
        <v>4263</v>
      </c>
      <c r="E7" s="40">
        <v>-14</v>
      </c>
      <c r="F7" s="41">
        <v>-0.32733224222585927</v>
      </c>
      <c r="G7" s="40">
        <v>-3151</v>
      </c>
      <c r="H7" s="42">
        <v>-42.500674399784195</v>
      </c>
      <c r="I7" s="38">
        <v>3434</v>
      </c>
      <c r="J7" s="39">
        <v>3122</v>
      </c>
      <c r="K7" s="35">
        <v>3052</v>
      </c>
      <c r="L7" s="40">
        <v>-70</v>
      </c>
      <c r="M7" s="41">
        <v>-2.242152466367713</v>
      </c>
      <c r="N7" s="40">
        <v>-382</v>
      </c>
      <c r="O7" s="42">
        <v>-11.124053581828772</v>
      </c>
      <c r="P7" s="38">
        <v>3107</v>
      </c>
      <c r="Q7" s="39">
        <v>3043</v>
      </c>
      <c r="R7" s="35">
        <v>2935</v>
      </c>
      <c r="S7" s="40">
        <v>-108</v>
      </c>
      <c r="T7" s="41">
        <v>-3.5491291488662506</v>
      </c>
      <c r="U7" s="40">
        <v>-172</v>
      </c>
      <c r="V7" s="42">
        <v>-5.535886707434825</v>
      </c>
      <c r="W7" s="38">
        <v>1753</v>
      </c>
      <c r="X7" s="39">
        <v>1567</v>
      </c>
      <c r="Y7" s="35">
        <v>1506</v>
      </c>
      <c r="Z7" s="40">
        <v>-61</v>
      </c>
      <c r="AA7" s="41">
        <v>-3.89278876834716</v>
      </c>
      <c r="AB7" s="40">
        <v>-247</v>
      </c>
      <c r="AC7" s="42">
        <v>-14.090131203650886</v>
      </c>
      <c r="AD7" s="38">
        <v>1227</v>
      </c>
      <c r="AE7" s="39">
        <v>1239</v>
      </c>
      <c r="AF7" s="35">
        <v>1153</v>
      </c>
      <c r="AG7" s="40">
        <v>-86</v>
      </c>
      <c r="AH7" s="41">
        <v>-6.941081517352704</v>
      </c>
      <c r="AI7" s="40">
        <v>-74</v>
      </c>
      <c r="AJ7" s="42">
        <v>-6.030969845150774</v>
      </c>
      <c r="AK7" s="38">
        <v>2648</v>
      </c>
      <c r="AL7" s="39">
        <v>2315</v>
      </c>
      <c r="AM7" s="35">
        <v>2003</v>
      </c>
      <c r="AN7" s="40">
        <v>-312</v>
      </c>
      <c r="AO7" s="41">
        <v>-13.477321814254859</v>
      </c>
      <c r="AP7" s="40">
        <v>-645</v>
      </c>
      <c r="AQ7" s="42">
        <v>-24.358006042296072</v>
      </c>
      <c r="AR7" s="38">
        <v>1415</v>
      </c>
      <c r="AS7" s="39">
        <v>2551</v>
      </c>
      <c r="AT7" s="35">
        <v>2443</v>
      </c>
      <c r="AU7" s="40">
        <v>-108</v>
      </c>
      <c r="AV7" s="41">
        <v>-4.233633869070952</v>
      </c>
      <c r="AW7" s="40">
        <v>1028</v>
      </c>
      <c r="AX7" s="42">
        <v>72.65017667844523</v>
      </c>
      <c r="AY7" s="38">
        <v>1725</v>
      </c>
      <c r="AZ7" s="39">
        <v>2237</v>
      </c>
      <c r="BA7" s="35">
        <v>1594</v>
      </c>
      <c r="BB7" s="40">
        <v>-643</v>
      </c>
      <c r="BC7" s="41">
        <v>-28.743853375055878</v>
      </c>
      <c r="BD7" s="40">
        <v>-131</v>
      </c>
      <c r="BE7" s="42">
        <v>-7.594202898550724</v>
      </c>
      <c r="BF7" s="38">
        <v>22723</v>
      </c>
      <c r="BG7" s="39">
        <v>20351</v>
      </c>
      <c r="BH7" s="35">
        <v>18949</v>
      </c>
      <c r="BI7" s="40">
        <v>-1402</v>
      </c>
      <c r="BJ7" s="41">
        <v>-6.889096358901282</v>
      </c>
      <c r="BK7" s="40">
        <v>-3774</v>
      </c>
      <c r="BL7" s="42">
        <v>-16.608722439818685</v>
      </c>
      <c r="BM7" s="38">
        <v>455105</v>
      </c>
      <c r="BN7" s="39">
        <v>356462</v>
      </c>
      <c r="BO7" s="35">
        <v>340885</v>
      </c>
      <c r="BP7" s="40">
        <v>-15577</v>
      </c>
      <c r="BQ7" s="41">
        <v>-4.3698907597443775</v>
      </c>
      <c r="BR7" s="40">
        <v>-114220</v>
      </c>
      <c r="BS7" s="42">
        <v>-25.09750497138023</v>
      </c>
    </row>
    <row r="8" spans="1:71" ht="12.75">
      <c r="A8" s="69" t="s">
        <v>24</v>
      </c>
      <c r="B8" s="38">
        <v>1873</v>
      </c>
      <c r="C8" s="39">
        <v>1253</v>
      </c>
      <c r="D8" s="35">
        <v>1216</v>
      </c>
      <c r="E8" s="40">
        <v>-37</v>
      </c>
      <c r="F8" s="41">
        <v>-2.9529130087789306</v>
      </c>
      <c r="G8" s="40">
        <v>-657</v>
      </c>
      <c r="H8" s="42">
        <v>-35.077415910304325</v>
      </c>
      <c r="I8" s="38">
        <v>459</v>
      </c>
      <c r="J8" s="39">
        <v>396</v>
      </c>
      <c r="K8" s="35">
        <v>412</v>
      </c>
      <c r="L8" s="40">
        <v>16</v>
      </c>
      <c r="M8" s="41">
        <v>4.040404040404041</v>
      </c>
      <c r="N8" s="40">
        <v>-47</v>
      </c>
      <c r="O8" s="42">
        <v>-10.239651416122005</v>
      </c>
      <c r="P8" s="38">
        <v>349</v>
      </c>
      <c r="Q8" s="39">
        <v>306</v>
      </c>
      <c r="R8" s="35">
        <v>279</v>
      </c>
      <c r="S8" s="40">
        <v>-27</v>
      </c>
      <c r="T8" s="41">
        <v>-8.823529411764707</v>
      </c>
      <c r="U8" s="40">
        <v>-70</v>
      </c>
      <c r="V8" s="42">
        <v>-20.057306590257877</v>
      </c>
      <c r="W8" s="38">
        <v>249</v>
      </c>
      <c r="X8" s="39">
        <v>205</v>
      </c>
      <c r="Y8" s="35">
        <v>191</v>
      </c>
      <c r="Z8" s="40">
        <v>-14</v>
      </c>
      <c r="AA8" s="41">
        <v>-6.829268292682928</v>
      </c>
      <c r="AB8" s="40">
        <v>-58</v>
      </c>
      <c r="AC8" s="42">
        <v>-23.293172690763054</v>
      </c>
      <c r="AD8" s="38">
        <v>164</v>
      </c>
      <c r="AE8" s="39">
        <v>140</v>
      </c>
      <c r="AF8" s="35">
        <v>134</v>
      </c>
      <c r="AG8" s="40">
        <v>-6</v>
      </c>
      <c r="AH8" s="41">
        <v>-4.285714285714286</v>
      </c>
      <c r="AI8" s="40">
        <v>-30</v>
      </c>
      <c r="AJ8" s="42">
        <v>-18.29268292682927</v>
      </c>
      <c r="AK8" s="38">
        <v>287</v>
      </c>
      <c r="AL8" s="39">
        <v>267</v>
      </c>
      <c r="AM8" s="35">
        <v>233</v>
      </c>
      <c r="AN8" s="40">
        <v>-34</v>
      </c>
      <c r="AO8" s="41">
        <v>-12.734082397003746</v>
      </c>
      <c r="AP8" s="40">
        <v>-54</v>
      </c>
      <c r="AQ8" s="42">
        <v>-18.81533101045296</v>
      </c>
      <c r="AR8" s="38">
        <v>141</v>
      </c>
      <c r="AS8" s="39">
        <v>224</v>
      </c>
      <c r="AT8" s="35">
        <v>212</v>
      </c>
      <c r="AU8" s="40">
        <v>-12</v>
      </c>
      <c r="AV8" s="41">
        <v>-5.357142857142857</v>
      </c>
      <c r="AW8" s="40">
        <v>71</v>
      </c>
      <c r="AX8" s="42">
        <v>50.35460992907801</v>
      </c>
      <c r="AY8" s="38">
        <v>173</v>
      </c>
      <c r="AZ8" s="39">
        <v>161</v>
      </c>
      <c r="BA8" s="35">
        <v>130</v>
      </c>
      <c r="BB8" s="40">
        <v>-31</v>
      </c>
      <c r="BC8" s="41">
        <v>-19.25465838509317</v>
      </c>
      <c r="BD8" s="40">
        <v>-43</v>
      </c>
      <c r="BE8" s="42">
        <v>-24.85549132947977</v>
      </c>
      <c r="BF8" s="38">
        <v>3695</v>
      </c>
      <c r="BG8" s="39">
        <v>2952</v>
      </c>
      <c r="BH8" s="35">
        <v>2807</v>
      </c>
      <c r="BI8" s="40">
        <v>-145</v>
      </c>
      <c r="BJ8" s="41">
        <v>-4.911924119241192</v>
      </c>
      <c r="BK8" s="40">
        <v>-888</v>
      </c>
      <c r="BL8" s="42">
        <v>-24.032476319350472</v>
      </c>
      <c r="BM8" s="38">
        <v>96885</v>
      </c>
      <c r="BN8" s="39">
        <v>75012</v>
      </c>
      <c r="BO8" s="35">
        <v>72854</v>
      </c>
      <c r="BP8" s="40">
        <v>-2158</v>
      </c>
      <c r="BQ8" s="41">
        <v>-2.8768730336479496</v>
      </c>
      <c r="BR8" s="40">
        <v>-24031</v>
      </c>
      <c r="BS8" s="42">
        <v>-24.803633173349848</v>
      </c>
    </row>
    <row r="9" spans="1:71" ht="12.75">
      <c r="A9" s="68" t="s">
        <v>22</v>
      </c>
      <c r="B9" s="33">
        <v>4592</v>
      </c>
      <c r="C9" s="34">
        <v>2447</v>
      </c>
      <c r="D9" s="35">
        <v>2456</v>
      </c>
      <c r="E9" s="34">
        <v>9</v>
      </c>
      <c r="F9" s="36">
        <v>0.36779730281977935</v>
      </c>
      <c r="G9" s="34">
        <v>-2136</v>
      </c>
      <c r="H9" s="37">
        <v>-46.51567944250871</v>
      </c>
      <c r="I9" s="33">
        <v>2163</v>
      </c>
      <c r="J9" s="34">
        <v>1991</v>
      </c>
      <c r="K9" s="35">
        <v>1967</v>
      </c>
      <c r="L9" s="34">
        <v>-24</v>
      </c>
      <c r="M9" s="36">
        <v>-1.2054244098442994</v>
      </c>
      <c r="N9" s="34">
        <v>-196</v>
      </c>
      <c r="O9" s="37">
        <v>-9.06148867313916</v>
      </c>
      <c r="P9" s="33">
        <v>1934</v>
      </c>
      <c r="Q9" s="34">
        <v>1910</v>
      </c>
      <c r="R9" s="35">
        <v>1873</v>
      </c>
      <c r="S9" s="34">
        <v>-37</v>
      </c>
      <c r="T9" s="36">
        <v>-1.93717277486911</v>
      </c>
      <c r="U9" s="34">
        <v>-61</v>
      </c>
      <c r="V9" s="37">
        <v>-3.1540847983453983</v>
      </c>
      <c r="W9" s="33">
        <v>1102</v>
      </c>
      <c r="X9" s="34">
        <v>981</v>
      </c>
      <c r="Y9" s="35">
        <v>939</v>
      </c>
      <c r="Z9" s="34">
        <v>-42</v>
      </c>
      <c r="AA9" s="36">
        <v>-4.281345565749235</v>
      </c>
      <c r="AB9" s="34">
        <v>-163</v>
      </c>
      <c r="AC9" s="37">
        <v>-14.791288566243194</v>
      </c>
      <c r="AD9" s="33">
        <v>671</v>
      </c>
      <c r="AE9" s="34">
        <v>649</v>
      </c>
      <c r="AF9" s="35">
        <v>620</v>
      </c>
      <c r="AG9" s="34">
        <v>-29</v>
      </c>
      <c r="AH9" s="36">
        <v>-4.468412942989214</v>
      </c>
      <c r="AI9" s="34">
        <v>-51</v>
      </c>
      <c r="AJ9" s="37">
        <v>-7.600596125186289</v>
      </c>
      <c r="AK9" s="33">
        <v>1613</v>
      </c>
      <c r="AL9" s="34">
        <v>1281</v>
      </c>
      <c r="AM9" s="35">
        <v>1124</v>
      </c>
      <c r="AN9" s="34">
        <v>-157</v>
      </c>
      <c r="AO9" s="36">
        <v>-12.256049960967994</v>
      </c>
      <c r="AP9" s="34">
        <v>-489</v>
      </c>
      <c r="AQ9" s="37">
        <v>-30.31618102913825</v>
      </c>
      <c r="AR9" s="33">
        <v>847</v>
      </c>
      <c r="AS9" s="34">
        <v>1496</v>
      </c>
      <c r="AT9" s="35">
        <v>1448</v>
      </c>
      <c r="AU9" s="34">
        <v>-48</v>
      </c>
      <c r="AV9" s="36">
        <v>-3.2085561497326207</v>
      </c>
      <c r="AW9" s="34">
        <v>601</v>
      </c>
      <c r="AX9" s="37">
        <v>70.95631641086186</v>
      </c>
      <c r="AY9" s="33">
        <v>1172</v>
      </c>
      <c r="AZ9" s="34">
        <v>1565</v>
      </c>
      <c r="BA9" s="35">
        <v>1155</v>
      </c>
      <c r="BB9" s="34">
        <v>-410</v>
      </c>
      <c r="BC9" s="36">
        <v>-26.198083067092654</v>
      </c>
      <c r="BD9" s="34">
        <v>-17</v>
      </c>
      <c r="BE9" s="37">
        <v>-1.4505119453924915</v>
      </c>
      <c r="BF9" s="33">
        <v>14094</v>
      </c>
      <c r="BG9" s="34">
        <v>12320</v>
      </c>
      <c r="BH9" s="35">
        <v>11582</v>
      </c>
      <c r="BI9" s="34">
        <v>-738</v>
      </c>
      <c r="BJ9" s="36">
        <v>-5.99025974025974</v>
      </c>
      <c r="BK9" s="34">
        <v>-2512</v>
      </c>
      <c r="BL9" s="37">
        <v>-17.823187171846175</v>
      </c>
      <c r="BM9" s="33">
        <v>276685</v>
      </c>
      <c r="BN9" s="34">
        <v>213751</v>
      </c>
      <c r="BO9" s="35">
        <v>205947</v>
      </c>
      <c r="BP9" s="34">
        <v>-7804</v>
      </c>
      <c r="BQ9" s="36">
        <v>-3.650977071452297</v>
      </c>
      <c r="BR9" s="34">
        <v>-70738</v>
      </c>
      <c r="BS9" s="37">
        <v>-25.566257657625098</v>
      </c>
    </row>
    <row r="10" spans="1:71" ht="12.75">
      <c r="A10" s="68" t="s">
        <v>31</v>
      </c>
      <c r="B10" s="43">
        <v>49.445461397652636</v>
      </c>
      <c r="C10" s="36">
        <v>44.249547920434</v>
      </c>
      <c r="D10" s="44">
        <v>44.825698120094906</v>
      </c>
      <c r="E10" s="101">
        <v>0.5761501996609084</v>
      </c>
      <c r="F10" s="102"/>
      <c r="G10" s="101">
        <v>-4.61976327755773</v>
      </c>
      <c r="H10" s="103"/>
      <c r="I10" s="43">
        <v>55.56126380683277</v>
      </c>
      <c r="J10" s="36">
        <v>56.59465605457646</v>
      </c>
      <c r="K10" s="44">
        <v>56.78406466512702</v>
      </c>
      <c r="L10" s="101">
        <v>0.1894086105505579</v>
      </c>
      <c r="M10" s="102"/>
      <c r="N10" s="101">
        <v>1.2228008582942493</v>
      </c>
      <c r="O10" s="103"/>
      <c r="P10" s="43">
        <v>55.96064814814815</v>
      </c>
      <c r="Q10" s="36">
        <v>57.03194983577187</v>
      </c>
      <c r="R10" s="44">
        <v>58.276291225886744</v>
      </c>
      <c r="S10" s="101">
        <v>1.2443413901148759</v>
      </c>
      <c r="T10" s="102"/>
      <c r="U10" s="101">
        <v>2.315643077738592</v>
      </c>
      <c r="V10" s="103"/>
      <c r="W10" s="43">
        <v>55.044955044955046</v>
      </c>
      <c r="X10" s="36">
        <v>55.36117381489842</v>
      </c>
      <c r="Y10" s="44">
        <v>55.33294048320566</v>
      </c>
      <c r="Z10" s="101">
        <v>-0.028233331692760544</v>
      </c>
      <c r="AA10" s="102"/>
      <c r="AB10" s="101">
        <v>0.2879854382506153</v>
      </c>
      <c r="AC10" s="103"/>
      <c r="AD10" s="43">
        <v>48.23867721063983</v>
      </c>
      <c r="AE10" s="36">
        <v>47.06308919506889</v>
      </c>
      <c r="AF10" s="44">
        <v>48.174048174048174</v>
      </c>
      <c r="AG10" s="101">
        <v>1.1109589789792835</v>
      </c>
      <c r="AH10" s="102"/>
      <c r="AI10" s="101">
        <v>-0.0646290365916542</v>
      </c>
      <c r="AJ10" s="103"/>
      <c r="AK10" s="43">
        <v>54.95741056218058</v>
      </c>
      <c r="AL10" s="36">
        <v>49.61270333075136</v>
      </c>
      <c r="AM10" s="44">
        <v>50.268336314847936</v>
      </c>
      <c r="AN10" s="101">
        <v>0.6556329840965773</v>
      </c>
      <c r="AO10" s="102"/>
      <c r="AP10" s="101">
        <v>-4.689074247332641</v>
      </c>
      <c r="AQ10" s="103"/>
      <c r="AR10" s="43">
        <v>54.434447300771204</v>
      </c>
      <c r="AS10" s="36">
        <v>53.90990990990991</v>
      </c>
      <c r="AT10" s="44">
        <v>54.538606403013176</v>
      </c>
      <c r="AU10" s="101">
        <v>0.6286964931032628</v>
      </c>
      <c r="AV10" s="102"/>
      <c r="AW10" s="101">
        <v>0.10415910224197233</v>
      </c>
      <c r="AX10" s="103"/>
      <c r="AY10" s="43">
        <v>61.74920969441517</v>
      </c>
      <c r="AZ10" s="36">
        <v>65.2627189324437</v>
      </c>
      <c r="BA10" s="44">
        <v>66.9953596287703</v>
      </c>
      <c r="BB10" s="101">
        <v>1.7326406963265981</v>
      </c>
      <c r="BC10" s="102"/>
      <c r="BD10" s="101">
        <v>5.246149934355131</v>
      </c>
      <c r="BE10" s="103"/>
      <c r="BF10" s="43">
        <v>53.3499886441063</v>
      </c>
      <c r="BG10" s="36">
        <v>52.8687293481526</v>
      </c>
      <c r="BH10" s="44">
        <v>53.23588895017466</v>
      </c>
      <c r="BI10" s="101">
        <v>0.3671596020220633</v>
      </c>
      <c r="BJ10" s="102"/>
      <c r="BK10" s="101">
        <v>-0.11409969393163522</v>
      </c>
      <c r="BL10" s="103"/>
      <c r="BM10" s="43">
        <v>50.12500226453378</v>
      </c>
      <c r="BN10" s="36">
        <v>49.539717341021706</v>
      </c>
      <c r="BO10" s="44">
        <v>49.777033347110134</v>
      </c>
      <c r="BP10" s="101">
        <v>0.2373160060884274</v>
      </c>
      <c r="BQ10" s="102"/>
      <c r="BR10" s="101">
        <v>-0.34796891742364267</v>
      </c>
      <c r="BS10" s="103"/>
    </row>
    <row r="11" spans="1:71" ht="12.75">
      <c r="A11" s="69" t="s">
        <v>10</v>
      </c>
      <c r="B11" s="45">
        <v>3729</v>
      </c>
      <c r="C11" s="40">
        <v>1882</v>
      </c>
      <c r="D11" s="35">
        <v>1895</v>
      </c>
      <c r="E11" s="40">
        <v>13</v>
      </c>
      <c r="F11" s="41">
        <v>0.6907545164718385</v>
      </c>
      <c r="G11" s="40">
        <v>-1834</v>
      </c>
      <c r="H11" s="42">
        <v>-49.18208635022794</v>
      </c>
      <c r="I11" s="45">
        <v>1806</v>
      </c>
      <c r="J11" s="40">
        <v>1699</v>
      </c>
      <c r="K11" s="35">
        <v>1675</v>
      </c>
      <c r="L11" s="40">
        <v>-24</v>
      </c>
      <c r="M11" s="41">
        <v>-1.4125956444967627</v>
      </c>
      <c r="N11" s="40">
        <v>-131</v>
      </c>
      <c r="O11" s="42">
        <v>-7.2535991140642295</v>
      </c>
      <c r="P11" s="45">
        <v>1652</v>
      </c>
      <c r="Q11" s="40">
        <v>1632</v>
      </c>
      <c r="R11" s="35">
        <v>1603</v>
      </c>
      <c r="S11" s="40">
        <v>-29</v>
      </c>
      <c r="T11" s="41">
        <v>-1.7769607843137254</v>
      </c>
      <c r="U11" s="40">
        <v>-49</v>
      </c>
      <c r="V11" s="42">
        <v>-2.9661016949152543</v>
      </c>
      <c r="W11" s="45">
        <v>846</v>
      </c>
      <c r="X11" s="40">
        <v>757</v>
      </c>
      <c r="Y11" s="35">
        <v>734</v>
      </c>
      <c r="Z11" s="40">
        <v>-23</v>
      </c>
      <c r="AA11" s="41">
        <v>-3.038309114927345</v>
      </c>
      <c r="AB11" s="40">
        <v>-112</v>
      </c>
      <c r="AC11" s="42">
        <v>-13.238770685579196</v>
      </c>
      <c r="AD11" s="45">
        <v>498</v>
      </c>
      <c r="AE11" s="40">
        <v>497</v>
      </c>
      <c r="AF11" s="35">
        <v>473</v>
      </c>
      <c r="AG11" s="40">
        <v>-24</v>
      </c>
      <c r="AH11" s="41">
        <v>-4.82897384305835</v>
      </c>
      <c r="AI11" s="40">
        <v>-25</v>
      </c>
      <c r="AJ11" s="42">
        <v>-5.020080321285141</v>
      </c>
      <c r="AK11" s="45">
        <v>1446</v>
      </c>
      <c r="AL11" s="40">
        <v>1112</v>
      </c>
      <c r="AM11" s="35">
        <v>976</v>
      </c>
      <c r="AN11" s="40">
        <v>-136</v>
      </c>
      <c r="AO11" s="41">
        <v>-12.23021582733813</v>
      </c>
      <c r="AP11" s="40">
        <v>-470</v>
      </c>
      <c r="AQ11" s="42">
        <v>-32.50345781466113</v>
      </c>
      <c r="AR11" s="45">
        <v>671</v>
      </c>
      <c r="AS11" s="40">
        <v>1211</v>
      </c>
      <c r="AT11" s="35">
        <v>1176</v>
      </c>
      <c r="AU11" s="40">
        <v>-35</v>
      </c>
      <c r="AV11" s="41">
        <v>-2.8901734104046244</v>
      </c>
      <c r="AW11" s="40">
        <v>505</v>
      </c>
      <c r="AX11" s="42">
        <v>75.26080476900148</v>
      </c>
      <c r="AY11" s="45">
        <v>1011</v>
      </c>
      <c r="AZ11" s="40">
        <v>1399</v>
      </c>
      <c r="BA11" s="35">
        <v>1005</v>
      </c>
      <c r="BB11" s="40">
        <v>-394</v>
      </c>
      <c r="BC11" s="41">
        <v>-28.16297355253753</v>
      </c>
      <c r="BD11" s="40">
        <v>-6</v>
      </c>
      <c r="BE11" s="42">
        <v>-0.5934718100890208</v>
      </c>
      <c r="BF11" s="45">
        <v>11659</v>
      </c>
      <c r="BG11" s="40">
        <v>10189</v>
      </c>
      <c r="BH11" s="35">
        <v>9537</v>
      </c>
      <c r="BI11" s="40">
        <v>-652</v>
      </c>
      <c r="BJ11" s="41">
        <v>-6.399057807439395</v>
      </c>
      <c r="BK11" s="40">
        <v>-2122</v>
      </c>
      <c r="BL11" s="42">
        <v>-18.20053177802556</v>
      </c>
      <c r="BM11" s="45">
        <v>222351</v>
      </c>
      <c r="BN11" s="40">
        <v>170014</v>
      </c>
      <c r="BO11" s="35">
        <v>163855</v>
      </c>
      <c r="BP11" s="40">
        <v>-6159</v>
      </c>
      <c r="BQ11" s="41">
        <v>-3.622642841177785</v>
      </c>
      <c r="BR11" s="40">
        <v>-58496</v>
      </c>
      <c r="BS11" s="42">
        <v>-26.30795454034387</v>
      </c>
    </row>
    <row r="12" spans="1:71" ht="12.75">
      <c r="A12" s="69" t="s">
        <v>2</v>
      </c>
      <c r="B12" s="45">
        <v>863</v>
      </c>
      <c r="C12" s="40">
        <v>565</v>
      </c>
      <c r="D12" s="35">
        <v>561</v>
      </c>
      <c r="E12" s="40">
        <v>-4</v>
      </c>
      <c r="F12" s="41">
        <v>-0.7079646017699115</v>
      </c>
      <c r="G12" s="40">
        <v>-302</v>
      </c>
      <c r="H12" s="42">
        <v>-34.994206257242176</v>
      </c>
      <c r="I12" s="45">
        <v>357</v>
      </c>
      <c r="J12" s="40">
        <v>292</v>
      </c>
      <c r="K12" s="35">
        <v>292</v>
      </c>
      <c r="L12" s="40">
        <v>0</v>
      </c>
      <c r="M12" s="41">
        <v>0</v>
      </c>
      <c r="N12" s="40">
        <v>-65</v>
      </c>
      <c r="O12" s="42">
        <v>-18.207282913165265</v>
      </c>
      <c r="P12" s="45">
        <v>282</v>
      </c>
      <c r="Q12" s="40">
        <v>278</v>
      </c>
      <c r="R12" s="35">
        <v>270</v>
      </c>
      <c r="S12" s="40">
        <v>-8</v>
      </c>
      <c r="T12" s="41">
        <v>-2.877697841726619</v>
      </c>
      <c r="U12" s="40">
        <v>-12</v>
      </c>
      <c r="V12" s="42">
        <v>-4.25531914893617</v>
      </c>
      <c r="W12" s="45">
        <v>256</v>
      </c>
      <c r="X12" s="40">
        <v>224</v>
      </c>
      <c r="Y12" s="35">
        <v>205</v>
      </c>
      <c r="Z12" s="40">
        <v>-19</v>
      </c>
      <c r="AA12" s="41">
        <v>-8.482142857142858</v>
      </c>
      <c r="AB12" s="40">
        <v>-51</v>
      </c>
      <c r="AC12" s="42">
        <v>-19.921875</v>
      </c>
      <c r="AD12" s="45">
        <v>173</v>
      </c>
      <c r="AE12" s="40">
        <v>152</v>
      </c>
      <c r="AF12" s="35">
        <v>147</v>
      </c>
      <c r="AG12" s="40">
        <v>-5</v>
      </c>
      <c r="AH12" s="41">
        <v>-3.289473684210526</v>
      </c>
      <c r="AI12" s="40">
        <v>-26</v>
      </c>
      <c r="AJ12" s="42">
        <v>-15.028901734104046</v>
      </c>
      <c r="AK12" s="45">
        <v>167</v>
      </c>
      <c r="AL12" s="40">
        <v>169</v>
      </c>
      <c r="AM12" s="35">
        <v>148</v>
      </c>
      <c r="AN12" s="40">
        <v>-21</v>
      </c>
      <c r="AO12" s="41">
        <v>-12.42603550295858</v>
      </c>
      <c r="AP12" s="40">
        <v>-19</v>
      </c>
      <c r="AQ12" s="42">
        <v>-11.377245508982035</v>
      </c>
      <c r="AR12" s="45">
        <v>176</v>
      </c>
      <c r="AS12" s="40">
        <v>285</v>
      </c>
      <c r="AT12" s="35">
        <v>272</v>
      </c>
      <c r="AU12" s="40">
        <v>-13</v>
      </c>
      <c r="AV12" s="41">
        <v>-4.56140350877193</v>
      </c>
      <c r="AW12" s="40">
        <v>96</v>
      </c>
      <c r="AX12" s="42">
        <v>54.54545454545454</v>
      </c>
      <c r="AY12" s="45">
        <v>161</v>
      </c>
      <c r="AZ12" s="40">
        <v>166</v>
      </c>
      <c r="BA12" s="35">
        <v>150</v>
      </c>
      <c r="BB12" s="40">
        <v>-16</v>
      </c>
      <c r="BC12" s="41">
        <v>-9.63855421686747</v>
      </c>
      <c r="BD12" s="40">
        <v>-11</v>
      </c>
      <c r="BE12" s="42">
        <v>-6.832298136645963</v>
      </c>
      <c r="BF12" s="45">
        <v>2435</v>
      </c>
      <c r="BG12" s="40">
        <v>2131</v>
      </c>
      <c r="BH12" s="35">
        <v>2045</v>
      </c>
      <c r="BI12" s="40">
        <v>-86</v>
      </c>
      <c r="BJ12" s="41">
        <v>-4.035664007508212</v>
      </c>
      <c r="BK12" s="40">
        <v>-390</v>
      </c>
      <c r="BL12" s="42">
        <v>-16.01642710472279</v>
      </c>
      <c r="BM12" s="45">
        <v>54334</v>
      </c>
      <c r="BN12" s="40">
        <v>43737</v>
      </c>
      <c r="BO12" s="35">
        <v>42092</v>
      </c>
      <c r="BP12" s="40">
        <v>-1645</v>
      </c>
      <c r="BQ12" s="41">
        <v>-3.7611175892265134</v>
      </c>
      <c r="BR12" s="40">
        <v>-12242</v>
      </c>
      <c r="BS12" s="42">
        <v>-22.531011889424672</v>
      </c>
    </row>
    <row r="13" spans="1:71" ht="12.75">
      <c r="A13" s="70" t="s">
        <v>11</v>
      </c>
      <c r="B13" s="45">
        <v>4695</v>
      </c>
      <c r="C13" s="40">
        <v>3083</v>
      </c>
      <c r="D13" s="35">
        <v>3023</v>
      </c>
      <c r="E13" s="40">
        <v>-60</v>
      </c>
      <c r="F13" s="41">
        <v>-1.9461563412260785</v>
      </c>
      <c r="G13" s="40">
        <v>-1672</v>
      </c>
      <c r="H13" s="42">
        <v>-35.612353567625135</v>
      </c>
      <c r="I13" s="45">
        <v>1730</v>
      </c>
      <c r="J13" s="40">
        <v>1527</v>
      </c>
      <c r="K13" s="35">
        <v>1497</v>
      </c>
      <c r="L13" s="40">
        <v>-30</v>
      </c>
      <c r="M13" s="41">
        <v>-1.9646365422396856</v>
      </c>
      <c r="N13" s="40">
        <v>-233</v>
      </c>
      <c r="O13" s="42">
        <v>-13.468208092485549</v>
      </c>
      <c r="P13" s="45">
        <v>1522</v>
      </c>
      <c r="Q13" s="40">
        <v>1439</v>
      </c>
      <c r="R13" s="35">
        <v>1341</v>
      </c>
      <c r="S13" s="40">
        <v>-98</v>
      </c>
      <c r="T13" s="41">
        <v>-6.810284920083391</v>
      </c>
      <c r="U13" s="40">
        <v>-181</v>
      </c>
      <c r="V13" s="42">
        <v>-11.892247043363994</v>
      </c>
      <c r="W13" s="45">
        <v>900</v>
      </c>
      <c r="X13" s="40">
        <v>791</v>
      </c>
      <c r="Y13" s="35">
        <v>758</v>
      </c>
      <c r="Z13" s="40">
        <v>-33</v>
      </c>
      <c r="AA13" s="41">
        <v>-4.171934260429835</v>
      </c>
      <c r="AB13" s="40">
        <v>-142</v>
      </c>
      <c r="AC13" s="42">
        <v>-15.777777777777777</v>
      </c>
      <c r="AD13" s="45">
        <v>720</v>
      </c>
      <c r="AE13" s="40">
        <v>730</v>
      </c>
      <c r="AF13" s="35">
        <v>667</v>
      </c>
      <c r="AG13" s="40">
        <v>-63</v>
      </c>
      <c r="AH13" s="41">
        <v>-8.63013698630137</v>
      </c>
      <c r="AI13" s="40">
        <v>-53</v>
      </c>
      <c r="AJ13" s="42">
        <v>-7.361111111111112</v>
      </c>
      <c r="AK13" s="45">
        <v>1322</v>
      </c>
      <c r="AL13" s="40">
        <v>1301</v>
      </c>
      <c r="AM13" s="35">
        <v>1112</v>
      </c>
      <c r="AN13" s="40">
        <v>-189</v>
      </c>
      <c r="AO13" s="41">
        <v>-14.527286702536509</v>
      </c>
      <c r="AP13" s="40">
        <v>-210</v>
      </c>
      <c r="AQ13" s="42">
        <v>-15.88502269288956</v>
      </c>
      <c r="AR13" s="45">
        <v>709</v>
      </c>
      <c r="AS13" s="40">
        <v>1279</v>
      </c>
      <c r="AT13" s="35">
        <v>1207</v>
      </c>
      <c r="AU13" s="40">
        <v>-72</v>
      </c>
      <c r="AV13" s="41">
        <v>-5.629397967161845</v>
      </c>
      <c r="AW13" s="40">
        <v>498</v>
      </c>
      <c r="AX13" s="42">
        <v>70.23977433004231</v>
      </c>
      <c r="AY13" s="45">
        <v>726</v>
      </c>
      <c r="AZ13" s="40">
        <v>833</v>
      </c>
      <c r="BA13" s="35">
        <v>569</v>
      </c>
      <c r="BB13" s="40">
        <v>-264</v>
      </c>
      <c r="BC13" s="41">
        <v>-31.692677070828328</v>
      </c>
      <c r="BD13" s="40">
        <v>-157</v>
      </c>
      <c r="BE13" s="42">
        <v>-21.62534435261708</v>
      </c>
      <c r="BF13" s="45">
        <v>12324</v>
      </c>
      <c r="BG13" s="40">
        <v>10983</v>
      </c>
      <c r="BH13" s="35">
        <v>10174</v>
      </c>
      <c r="BI13" s="40">
        <v>-809</v>
      </c>
      <c r="BJ13" s="41">
        <v>-7.365929163252299</v>
      </c>
      <c r="BK13" s="40">
        <v>-2150</v>
      </c>
      <c r="BL13" s="42">
        <v>-17.44563453424213</v>
      </c>
      <c r="BM13" s="45">
        <v>275305</v>
      </c>
      <c r="BN13" s="40">
        <v>217723</v>
      </c>
      <c r="BO13" s="35">
        <v>207792</v>
      </c>
      <c r="BP13" s="40">
        <v>-9931</v>
      </c>
      <c r="BQ13" s="41">
        <v>-4.56130036789866</v>
      </c>
      <c r="BR13" s="40">
        <v>-67513</v>
      </c>
      <c r="BS13" s="42">
        <v>-24.522983600007265</v>
      </c>
    </row>
    <row r="14" spans="1:71" ht="12.75">
      <c r="A14" s="69" t="s">
        <v>12</v>
      </c>
      <c r="B14" s="45">
        <v>485</v>
      </c>
      <c r="C14" s="40">
        <v>297</v>
      </c>
      <c r="D14" s="35">
        <v>288</v>
      </c>
      <c r="E14" s="40">
        <v>-9</v>
      </c>
      <c r="F14" s="41">
        <v>-3.0303030303030303</v>
      </c>
      <c r="G14" s="40">
        <v>-197</v>
      </c>
      <c r="H14" s="42">
        <v>-40.618556701030926</v>
      </c>
      <c r="I14" s="45">
        <v>138</v>
      </c>
      <c r="J14" s="40">
        <v>110</v>
      </c>
      <c r="K14" s="35">
        <v>111</v>
      </c>
      <c r="L14" s="40">
        <v>1</v>
      </c>
      <c r="M14" s="41">
        <v>0.9090909090909091</v>
      </c>
      <c r="N14" s="40">
        <v>-27</v>
      </c>
      <c r="O14" s="42">
        <v>-19.565217391304348</v>
      </c>
      <c r="P14" s="45">
        <v>101</v>
      </c>
      <c r="Q14" s="40">
        <v>73</v>
      </c>
      <c r="R14" s="35">
        <v>67</v>
      </c>
      <c r="S14" s="40">
        <v>-6</v>
      </c>
      <c r="T14" s="41">
        <v>-8.21917808219178</v>
      </c>
      <c r="U14" s="40">
        <v>-34</v>
      </c>
      <c r="V14" s="42">
        <v>-33.663366336633665</v>
      </c>
      <c r="W14" s="45">
        <v>83</v>
      </c>
      <c r="X14" s="40">
        <v>51</v>
      </c>
      <c r="Y14" s="35">
        <v>48</v>
      </c>
      <c r="Z14" s="40">
        <v>-3</v>
      </c>
      <c r="AA14" s="41">
        <v>-5.88235294117647</v>
      </c>
      <c r="AB14" s="40">
        <v>-35</v>
      </c>
      <c r="AC14" s="42">
        <v>-42.168674698795186</v>
      </c>
      <c r="AD14" s="45">
        <v>47</v>
      </c>
      <c r="AE14" s="40">
        <v>43</v>
      </c>
      <c r="AF14" s="35">
        <v>40</v>
      </c>
      <c r="AG14" s="40">
        <v>-3</v>
      </c>
      <c r="AH14" s="41">
        <v>-6.976744186046512</v>
      </c>
      <c r="AI14" s="40">
        <v>-7</v>
      </c>
      <c r="AJ14" s="42">
        <v>-14.893617021276595</v>
      </c>
      <c r="AK14" s="45">
        <v>65</v>
      </c>
      <c r="AL14" s="40">
        <v>54</v>
      </c>
      <c r="AM14" s="35">
        <v>48</v>
      </c>
      <c r="AN14" s="40">
        <v>-6</v>
      </c>
      <c r="AO14" s="41">
        <v>-11.11111111111111</v>
      </c>
      <c r="AP14" s="40">
        <v>-17</v>
      </c>
      <c r="AQ14" s="42">
        <v>-26.153846153846157</v>
      </c>
      <c r="AR14" s="45">
        <v>33</v>
      </c>
      <c r="AS14" s="40">
        <v>50</v>
      </c>
      <c r="AT14" s="35">
        <v>46</v>
      </c>
      <c r="AU14" s="40">
        <v>-4</v>
      </c>
      <c r="AV14" s="41">
        <v>-8</v>
      </c>
      <c r="AW14" s="40">
        <v>13</v>
      </c>
      <c r="AX14" s="42">
        <v>39.39393939393939</v>
      </c>
      <c r="AY14" s="45">
        <v>29</v>
      </c>
      <c r="AZ14" s="40">
        <v>21</v>
      </c>
      <c r="BA14" s="35">
        <v>18</v>
      </c>
      <c r="BB14" s="40">
        <v>-3</v>
      </c>
      <c r="BC14" s="41">
        <v>-14.285714285714285</v>
      </c>
      <c r="BD14" s="40">
        <v>-11</v>
      </c>
      <c r="BE14" s="42">
        <v>-37.93103448275862</v>
      </c>
      <c r="BF14" s="45">
        <v>981</v>
      </c>
      <c r="BG14" s="40">
        <v>699</v>
      </c>
      <c r="BH14" s="35">
        <v>666</v>
      </c>
      <c r="BI14" s="40">
        <v>-33</v>
      </c>
      <c r="BJ14" s="41">
        <v>-4.721030042918455</v>
      </c>
      <c r="BK14" s="40">
        <v>-315</v>
      </c>
      <c r="BL14" s="42">
        <v>-32.11009174311927</v>
      </c>
      <c r="BM14" s="45">
        <v>29715</v>
      </c>
      <c r="BN14" s="40">
        <v>22402</v>
      </c>
      <c r="BO14" s="35">
        <v>22146</v>
      </c>
      <c r="BP14" s="40">
        <v>-256</v>
      </c>
      <c r="BQ14" s="41">
        <v>-1.14275511115079</v>
      </c>
      <c r="BR14" s="40">
        <v>-7569</v>
      </c>
      <c r="BS14" s="42">
        <v>-25.47198384654215</v>
      </c>
    </row>
    <row r="15" spans="1:71" ht="12.75">
      <c r="A15" s="70" t="s">
        <v>26</v>
      </c>
      <c r="B15" s="45">
        <v>1534</v>
      </c>
      <c r="C15" s="40">
        <v>994</v>
      </c>
      <c r="D15" s="35">
        <v>981</v>
      </c>
      <c r="E15" s="40">
        <v>-13</v>
      </c>
      <c r="F15" s="41">
        <v>-1.30784708249497</v>
      </c>
      <c r="G15" s="40">
        <v>-553</v>
      </c>
      <c r="H15" s="42">
        <v>-36.049543676662324</v>
      </c>
      <c r="I15" s="45">
        <v>609</v>
      </c>
      <c r="J15" s="40">
        <v>572</v>
      </c>
      <c r="K15" s="35">
        <v>589</v>
      </c>
      <c r="L15" s="40">
        <v>17</v>
      </c>
      <c r="M15" s="41">
        <v>2.972027972027972</v>
      </c>
      <c r="N15" s="40">
        <v>-20</v>
      </c>
      <c r="O15" s="42">
        <v>-3.284072249589491</v>
      </c>
      <c r="P15" s="45">
        <v>639</v>
      </c>
      <c r="Q15" s="40">
        <v>578</v>
      </c>
      <c r="R15" s="35">
        <v>551</v>
      </c>
      <c r="S15" s="40">
        <v>-27</v>
      </c>
      <c r="T15" s="41">
        <v>-4.671280276816609</v>
      </c>
      <c r="U15" s="40">
        <v>-88</v>
      </c>
      <c r="V15" s="42">
        <v>-13.77151799687011</v>
      </c>
      <c r="W15" s="45">
        <v>317</v>
      </c>
      <c r="X15" s="40">
        <v>260</v>
      </c>
      <c r="Y15" s="35">
        <v>242</v>
      </c>
      <c r="Z15" s="40">
        <v>-18</v>
      </c>
      <c r="AA15" s="41">
        <v>-6.923076923076923</v>
      </c>
      <c r="AB15" s="40">
        <v>-75</v>
      </c>
      <c r="AC15" s="42">
        <v>-23.65930599369085</v>
      </c>
      <c r="AD15" s="45">
        <v>239</v>
      </c>
      <c r="AE15" s="40">
        <v>253</v>
      </c>
      <c r="AF15" s="35">
        <v>233</v>
      </c>
      <c r="AG15" s="40">
        <v>-20</v>
      </c>
      <c r="AH15" s="41">
        <v>-7.905138339920949</v>
      </c>
      <c r="AI15" s="40">
        <v>-6</v>
      </c>
      <c r="AJ15" s="42">
        <v>-2.510460251046025</v>
      </c>
      <c r="AK15" s="45">
        <v>544</v>
      </c>
      <c r="AL15" s="40">
        <v>465</v>
      </c>
      <c r="AM15" s="35">
        <v>386</v>
      </c>
      <c r="AN15" s="40">
        <v>-79</v>
      </c>
      <c r="AO15" s="41">
        <v>-16.989247311827956</v>
      </c>
      <c r="AP15" s="40">
        <v>-158</v>
      </c>
      <c r="AQ15" s="42">
        <v>-29.044117647058826</v>
      </c>
      <c r="AR15" s="45">
        <v>246</v>
      </c>
      <c r="AS15" s="40">
        <v>452</v>
      </c>
      <c r="AT15" s="35">
        <v>417</v>
      </c>
      <c r="AU15" s="40">
        <v>-35</v>
      </c>
      <c r="AV15" s="41">
        <v>-7.7433628318584065</v>
      </c>
      <c r="AW15" s="40">
        <v>171</v>
      </c>
      <c r="AX15" s="42">
        <v>69.51219512195121</v>
      </c>
      <c r="AY15" s="45">
        <v>343</v>
      </c>
      <c r="AZ15" s="40">
        <v>444</v>
      </c>
      <c r="BA15" s="35">
        <v>349</v>
      </c>
      <c r="BB15" s="40">
        <v>-95</v>
      </c>
      <c r="BC15" s="41">
        <v>-21.396396396396398</v>
      </c>
      <c r="BD15" s="40">
        <v>6</v>
      </c>
      <c r="BE15" s="42">
        <v>1.749271137026239</v>
      </c>
      <c r="BF15" s="45">
        <v>4471</v>
      </c>
      <c r="BG15" s="40">
        <v>4018</v>
      </c>
      <c r="BH15" s="35">
        <v>3748</v>
      </c>
      <c r="BI15" s="40">
        <v>-270</v>
      </c>
      <c r="BJ15" s="41">
        <v>-6.719761075161772</v>
      </c>
      <c r="BK15" s="40">
        <v>-723</v>
      </c>
      <c r="BL15" s="42">
        <v>-16.170878997987028</v>
      </c>
      <c r="BM15" s="45">
        <v>85503</v>
      </c>
      <c r="BN15" s="40">
        <v>69602</v>
      </c>
      <c r="BO15" s="35">
        <v>65879</v>
      </c>
      <c r="BP15" s="40">
        <v>-3723</v>
      </c>
      <c r="BQ15" s="41">
        <v>-5.348984224591248</v>
      </c>
      <c r="BR15" s="40">
        <v>-19624</v>
      </c>
      <c r="BS15" s="42">
        <v>-22.951241476907246</v>
      </c>
    </row>
    <row r="16" spans="1:71" ht="12.75">
      <c r="A16" s="70" t="s">
        <v>25</v>
      </c>
      <c r="B16" s="45">
        <v>2002</v>
      </c>
      <c r="C16" s="40">
        <v>1253</v>
      </c>
      <c r="D16" s="35">
        <v>1232</v>
      </c>
      <c r="E16" s="40">
        <v>-21</v>
      </c>
      <c r="F16" s="41">
        <v>-1.675977653631285</v>
      </c>
      <c r="G16" s="40">
        <v>-770</v>
      </c>
      <c r="H16" s="42">
        <v>-38.46153846153847</v>
      </c>
      <c r="I16" s="45">
        <v>939</v>
      </c>
      <c r="J16" s="40">
        <v>889</v>
      </c>
      <c r="K16" s="35">
        <v>886</v>
      </c>
      <c r="L16" s="40">
        <v>-3</v>
      </c>
      <c r="M16" s="41">
        <v>-0.3374578177727784</v>
      </c>
      <c r="N16" s="40">
        <v>-53</v>
      </c>
      <c r="O16" s="42">
        <v>-5.644302449414271</v>
      </c>
      <c r="P16" s="45">
        <v>686</v>
      </c>
      <c r="Q16" s="40">
        <v>751</v>
      </c>
      <c r="R16" s="35">
        <v>722</v>
      </c>
      <c r="S16" s="40">
        <v>-29</v>
      </c>
      <c r="T16" s="41">
        <v>-3.861517976031957</v>
      </c>
      <c r="U16" s="40">
        <v>36</v>
      </c>
      <c r="V16" s="42">
        <v>5.247813411078718</v>
      </c>
      <c r="W16" s="45">
        <v>485</v>
      </c>
      <c r="X16" s="40">
        <v>503</v>
      </c>
      <c r="Y16" s="35">
        <v>484</v>
      </c>
      <c r="Z16" s="40">
        <v>-19</v>
      </c>
      <c r="AA16" s="41">
        <v>-3.7773359840954273</v>
      </c>
      <c r="AB16" s="40">
        <v>-1</v>
      </c>
      <c r="AC16" s="42">
        <v>-0.2061855670103093</v>
      </c>
      <c r="AD16" s="45">
        <v>336</v>
      </c>
      <c r="AE16" s="40">
        <v>326</v>
      </c>
      <c r="AF16" s="35">
        <v>312</v>
      </c>
      <c r="AG16" s="40">
        <v>-14</v>
      </c>
      <c r="AH16" s="41">
        <v>-4.294478527607362</v>
      </c>
      <c r="AI16" s="40">
        <v>-24</v>
      </c>
      <c r="AJ16" s="42">
        <v>-7.142857142857142</v>
      </c>
      <c r="AK16" s="45">
        <v>676</v>
      </c>
      <c r="AL16" s="40">
        <v>637</v>
      </c>
      <c r="AM16" s="35">
        <v>554</v>
      </c>
      <c r="AN16" s="40">
        <v>-83</v>
      </c>
      <c r="AO16" s="41">
        <v>-13.029827315541601</v>
      </c>
      <c r="AP16" s="40">
        <v>-122</v>
      </c>
      <c r="AQ16" s="42">
        <v>-18.04733727810651</v>
      </c>
      <c r="AR16" s="45">
        <v>430</v>
      </c>
      <c r="AS16" s="40">
        <v>780</v>
      </c>
      <c r="AT16" s="35">
        <v>762</v>
      </c>
      <c r="AU16" s="40">
        <v>-18</v>
      </c>
      <c r="AV16" s="41">
        <v>-2.307692307692308</v>
      </c>
      <c r="AW16" s="40">
        <v>332</v>
      </c>
      <c r="AX16" s="42">
        <v>77.20930232558139</v>
      </c>
      <c r="AY16" s="45">
        <v>442</v>
      </c>
      <c r="AZ16" s="40">
        <v>533</v>
      </c>
      <c r="BA16" s="35">
        <v>391</v>
      </c>
      <c r="BB16" s="40">
        <v>-142</v>
      </c>
      <c r="BC16" s="41">
        <v>-26.641651031894938</v>
      </c>
      <c r="BD16" s="40">
        <v>-51</v>
      </c>
      <c r="BE16" s="42">
        <v>-11.538461538461538</v>
      </c>
      <c r="BF16" s="45">
        <v>5996</v>
      </c>
      <c r="BG16" s="40">
        <v>5672</v>
      </c>
      <c r="BH16" s="35">
        <v>5343</v>
      </c>
      <c r="BI16" s="40">
        <v>-329</v>
      </c>
      <c r="BJ16" s="41">
        <v>-5.800423131170663</v>
      </c>
      <c r="BK16" s="40">
        <v>-653</v>
      </c>
      <c r="BL16" s="42">
        <v>-10.89059372915277</v>
      </c>
      <c r="BM16" s="45">
        <v>129024</v>
      </c>
      <c r="BN16" s="40">
        <v>107433</v>
      </c>
      <c r="BO16" s="35">
        <v>104528</v>
      </c>
      <c r="BP16" s="40">
        <v>-2905</v>
      </c>
      <c r="BQ16" s="41">
        <v>-2.7040108718922493</v>
      </c>
      <c r="BR16" s="40">
        <v>-24496</v>
      </c>
      <c r="BS16" s="42">
        <v>-18.98561507936508</v>
      </c>
    </row>
    <row r="17" spans="1:71" ht="12.75">
      <c r="A17" s="68" t="s">
        <v>21</v>
      </c>
      <c r="B17" s="33">
        <v>1161</v>
      </c>
      <c r="C17" s="34">
        <v>776</v>
      </c>
      <c r="D17" s="35">
        <v>766</v>
      </c>
      <c r="E17" s="34">
        <v>-10</v>
      </c>
      <c r="F17" s="36">
        <v>-1.2886597938144329</v>
      </c>
      <c r="G17" s="34">
        <v>-395</v>
      </c>
      <c r="H17" s="37">
        <v>-34.022394487510766</v>
      </c>
      <c r="I17" s="33">
        <v>389</v>
      </c>
      <c r="J17" s="34">
        <v>388</v>
      </c>
      <c r="K17" s="35">
        <v>399</v>
      </c>
      <c r="L17" s="34">
        <v>11</v>
      </c>
      <c r="M17" s="36">
        <v>2.8350515463917527</v>
      </c>
      <c r="N17" s="34">
        <v>10</v>
      </c>
      <c r="O17" s="37">
        <v>2.570694087403599</v>
      </c>
      <c r="P17" s="33">
        <v>510</v>
      </c>
      <c r="Q17" s="34">
        <v>493</v>
      </c>
      <c r="R17" s="35">
        <v>464</v>
      </c>
      <c r="S17" s="34">
        <v>-29</v>
      </c>
      <c r="T17" s="36">
        <v>-5.88235294117647</v>
      </c>
      <c r="U17" s="34">
        <v>-46</v>
      </c>
      <c r="V17" s="37">
        <v>-9.019607843137255</v>
      </c>
      <c r="W17" s="33">
        <v>260</v>
      </c>
      <c r="X17" s="34">
        <v>227</v>
      </c>
      <c r="Y17" s="35">
        <v>210</v>
      </c>
      <c r="Z17" s="34">
        <v>-17</v>
      </c>
      <c r="AA17" s="36">
        <v>-7.488986784140969</v>
      </c>
      <c r="AB17" s="34">
        <v>-50</v>
      </c>
      <c r="AC17" s="37">
        <v>-19.230769230769234</v>
      </c>
      <c r="AD17" s="33">
        <v>193</v>
      </c>
      <c r="AE17" s="34">
        <v>182</v>
      </c>
      <c r="AF17" s="35">
        <v>170</v>
      </c>
      <c r="AG17" s="34">
        <v>-12</v>
      </c>
      <c r="AH17" s="36">
        <v>-6.593406593406594</v>
      </c>
      <c r="AI17" s="34">
        <v>-23</v>
      </c>
      <c r="AJ17" s="37">
        <v>-11.917098445595855</v>
      </c>
      <c r="AK17" s="33">
        <v>388</v>
      </c>
      <c r="AL17" s="34">
        <v>340</v>
      </c>
      <c r="AM17" s="35">
        <v>282</v>
      </c>
      <c r="AN17" s="34">
        <v>-58</v>
      </c>
      <c r="AO17" s="36">
        <v>-17.058823529411764</v>
      </c>
      <c r="AP17" s="34">
        <v>-106</v>
      </c>
      <c r="AQ17" s="37">
        <v>-27.31958762886598</v>
      </c>
      <c r="AR17" s="33">
        <v>197</v>
      </c>
      <c r="AS17" s="34">
        <v>346</v>
      </c>
      <c r="AT17" s="35">
        <v>326</v>
      </c>
      <c r="AU17" s="34">
        <v>-20</v>
      </c>
      <c r="AV17" s="36">
        <v>-5.780346820809249</v>
      </c>
      <c r="AW17" s="34">
        <v>129</v>
      </c>
      <c r="AX17" s="37">
        <v>65.48223350253807</v>
      </c>
      <c r="AY17" s="33">
        <v>255</v>
      </c>
      <c r="AZ17" s="34">
        <v>295</v>
      </c>
      <c r="BA17" s="35">
        <v>258</v>
      </c>
      <c r="BB17" s="34">
        <v>-37</v>
      </c>
      <c r="BC17" s="36">
        <v>-12.54237288135593</v>
      </c>
      <c r="BD17" s="34">
        <v>3</v>
      </c>
      <c r="BE17" s="37">
        <v>1.1764705882352942</v>
      </c>
      <c r="BF17" s="33">
        <v>3353</v>
      </c>
      <c r="BG17" s="34">
        <v>3047</v>
      </c>
      <c r="BH17" s="35">
        <v>2875</v>
      </c>
      <c r="BI17" s="34">
        <v>-172</v>
      </c>
      <c r="BJ17" s="36">
        <v>-5.644896619625862</v>
      </c>
      <c r="BK17" s="34">
        <v>-478</v>
      </c>
      <c r="BL17" s="37">
        <v>-14.255890247539515</v>
      </c>
      <c r="BM17" s="33">
        <v>65672</v>
      </c>
      <c r="BN17" s="34">
        <v>55270</v>
      </c>
      <c r="BO17" s="35">
        <v>52825</v>
      </c>
      <c r="BP17" s="34">
        <v>-2445</v>
      </c>
      <c r="BQ17" s="36">
        <v>-4.423738013388818</v>
      </c>
      <c r="BR17" s="34">
        <v>-12847</v>
      </c>
      <c r="BS17" s="37">
        <v>-19.562370568887804</v>
      </c>
    </row>
    <row r="18" spans="1:71" ht="12.75">
      <c r="A18" s="69" t="s">
        <v>13</v>
      </c>
      <c r="B18" s="45">
        <v>77</v>
      </c>
      <c r="C18" s="40">
        <v>38</v>
      </c>
      <c r="D18" s="35">
        <v>36</v>
      </c>
      <c r="E18" s="40">
        <v>-2</v>
      </c>
      <c r="F18" s="41">
        <v>-5.263157894736842</v>
      </c>
      <c r="G18" s="40">
        <v>-41</v>
      </c>
      <c r="H18" s="42">
        <v>-53.246753246753244</v>
      </c>
      <c r="I18" s="45">
        <v>27</v>
      </c>
      <c r="J18" s="40">
        <v>17</v>
      </c>
      <c r="K18" s="35">
        <v>13</v>
      </c>
      <c r="L18" s="40">
        <v>-4</v>
      </c>
      <c r="M18" s="41">
        <v>-23.52941176470588</v>
      </c>
      <c r="N18" s="40">
        <v>-14</v>
      </c>
      <c r="O18" s="42">
        <v>-51.85185185185185</v>
      </c>
      <c r="P18" s="45">
        <v>35</v>
      </c>
      <c r="Q18" s="40">
        <v>24</v>
      </c>
      <c r="R18" s="35">
        <v>19</v>
      </c>
      <c r="S18" s="40">
        <v>-5</v>
      </c>
      <c r="T18" s="41">
        <v>-20.833333333333336</v>
      </c>
      <c r="U18" s="40">
        <v>-16</v>
      </c>
      <c r="V18" s="42">
        <v>-45.714285714285715</v>
      </c>
      <c r="W18" s="45">
        <v>21</v>
      </c>
      <c r="X18" s="40">
        <v>8</v>
      </c>
      <c r="Y18" s="35">
        <v>7</v>
      </c>
      <c r="Z18" s="40">
        <v>-1</v>
      </c>
      <c r="AA18" s="41">
        <v>-12.5</v>
      </c>
      <c r="AB18" s="40">
        <v>-14</v>
      </c>
      <c r="AC18" s="42">
        <v>-66.66666666666666</v>
      </c>
      <c r="AD18" s="45">
        <v>5</v>
      </c>
      <c r="AE18" s="40">
        <v>7</v>
      </c>
      <c r="AF18" s="35">
        <v>6</v>
      </c>
      <c r="AG18" s="40">
        <v>-1</v>
      </c>
      <c r="AH18" s="41">
        <v>-14.285714285714285</v>
      </c>
      <c r="AI18" s="40">
        <v>1</v>
      </c>
      <c r="AJ18" s="42">
        <v>20</v>
      </c>
      <c r="AK18" s="45">
        <v>11</v>
      </c>
      <c r="AL18" s="40">
        <v>12</v>
      </c>
      <c r="AM18" s="35">
        <v>11</v>
      </c>
      <c r="AN18" s="40">
        <v>-1</v>
      </c>
      <c r="AO18" s="41">
        <v>-8.333333333333332</v>
      </c>
      <c r="AP18" s="40">
        <v>0</v>
      </c>
      <c r="AQ18" s="42">
        <v>0</v>
      </c>
      <c r="AR18" s="45">
        <v>7</v>
      </c>
      <c r="AS18" s="40">
        <v>12</v>
      </c>
      <c r="AT18" s="35">
        <v>9</v>
      </c>
      <c r="AU18" s="40">
        <v>-3</v>
      </c>
      <c r="AV18" s="41">
        <v>-25</v>
      </c>
      <c r="AW18" s="40">
        <v>2</v>
      </c>
      <c r="AX18" s="42">
        <v>28.57142857142857</v>
      </c>
      <c r="AY18" s="45">
        <v>9</v>
      </c>
      <c r="AZ18" s="40">
        <v>4</v>
      </c>
      <c r="BA18" s="35">
        <v>2</v>
      </c>
      <c r="BB18" s="40">
        <v>-2</v>
      </c>
      <c r="BC18" s="41">
        <v>-50</v>
      </c>
      <c r="BD18" s="40">
        <v>-7</v>
      </c>
      <c r="BE18" s="42">
        <v>-77.77777777777779</v>
      </c>
      <c r="BF18" s="45">
        <v>192</v>
      </c>
      <c r="BG18" s="40">
        <v>122</v>
      </c>
      <c r="BH18" s="35">
        <v>103</v>
      </c>
      <c r="BI18" s="40">
        <v>-19</v>
      </c>
      <c r="BJ18" s="41">
        <v>-15.573770491803279</v>
      </c>
      <c r="BK18" s="40">
        <v>-89</v>
      </c>
      <c r="BL18" s="42">
        <v>-46.35416666666667</v>
      </c>
      <c r="BM18" s="45">
        <v>4466</v>
      </c>
      <c r="BN18" s="40">
        <v>3373</v>
      </c>
      <c r="BO18" s="35">
        <v>3198</v>
      </c>
      <c r="BP18" s="40">
        <v>-175</v>
      </c>
      <c r="BQ18" s="41">
        <v>-5.188259709457457</v>
      </c>
      <c r="BR18" s="40">
        <v>-1268</v>
      </c>
      <c r="BS18" s="42">
        <v>-28.3922973578146</v>
      </c>
    </row>
    <row r="19" spans="1:71" ht="12.75">
      <c r="A19" s="68" t="s">
        <v>32</v>
      </c>
      <c r="B19" s="43">
        <v>12.501345967481425</v>
      </c>
      <c r="C19" s="36">
        <v>14.032549728752262</v>
      </c>
      <c r="D19" s="44">
        <v>13.980653403905821</v>
      </c>
      <c r="E19" s="101">
        <v>-0.05189632484644058</v>
      </c>
      <c r="F19" s="102"/>
      <c r="G19" s="101">
        <v>1.4793074364243957</v>
      </c>
      <c r="H19" s="103"/>
      <c r="I19" s="43">
        <v>9.992293860775751</v>
      </c>
      <c r="J19" s="36">
        <v>11.028993746446845</v>
      </c>
      <c r="K19" s="44">
        <v>11.518475750577368</v>
      </c>
      <c r="L19" s="101">
        <v>0.48948200413052234</v>
      </c>
      <c r="M19" s="102"/>
      <c r="N19" s="101">
        <v>1.5261818898016166</v>
      </c>
      <c r="O19" s="103"/>
      <c r="P19" s="43">
        <v>14.756944444444445</v>
      </c>
      <c r="Q19" s="36">
        <v>14.720812182741117</v>
      </c>
      <c r="R19" s="44">
        <v>14.436838830118232</v>
      </c>
      <c r="S19" s="101">
        <v>-0.28397335262288514</v>
      </c>
      <c r="T19" s="102"/>
      <c r="U19" s="101">
        <v>-0.3201056143262129</v>
      </c>
      <c r="V19" s="103"/>
      <c r="W19" s="43">
        <v>12.987012987012985</v>
      </c>
      <c r="X19" s="36">
        <v>12.81038374717833</v>
      </c>
      <c r="Y19" s="44">
        <v>12.374779021803182</v>
      </c>
      <c r="Z19" s="101">
        <v>-0.43560472537514805</v>
      </c>
      <c r="AA19" s="102"/>
      <c r="AB19" s="101">
        <v>-0.6122339652098034</v>
      </c>
      <c r="AC19" s="103"/>
      <c r="AD19" s="43">
        <v>13.87491013659238</v>
      </c>
      <c r="AE19" s="36">
        <v>13.19796954314721</v>
      </c>
      <c r="AF19" s="44">
        <v>13.209013209013209</v>
      </c>
      <c r="AG19" s="101">
        <v>0.011043665865999586</v>
      </c>
      <c r="AH19" s="102"/>
      <c r="AI19" s="101">
        <v>-0.6658969275791708</v>
      </c>
      <c r="AJ19" s="103"/>
      <c r="AK19" s="43">
        <v>13.21976149914821</v>
      </c>
      <c r="AL19" s="36">
        <v>13.168086754453912</v>
      </c>
      <c r="AM19" s="44">
        <v>12.611806797853308</v>
      </c>
      <c r="AN19" s="101">
        <v>-0.5562799566006031</v>
      </c>
      <c r="AO19" s="102"/>
      <c r="AP19" s="101">
        <v>-0.6079547012949025</v>
      </c>
      <c r="AQ19" s="103"/>
      <c r="AR19" s="43">
        <v>12.660668380462726</v>
      </c>
      <c r="AS19" s="36">
        <v>12.468468468468469</v>
      </c>
      <c r="AT19" s="44">
        <v>12.278719397363465</v>
      </c>
      <c r="AU19" s="101">
        <v>-0.1897490711050036</v>
      </c>
      <c r="AV19" s="102"/>
      <c r="AW19" s="101">
        <v>-0.3819489830992602</v>
      </c>
      <c r="AX19" s="103"/>
      <c r="AY19" s="43">
        <v>13.435194942044257</v>
      </c>
      <c r="AZ19" s="36">
        <v>12.301918265221017</v>
      </c>
      <c r="BA19" s="44">
        <v>14.965197215777263</v>
      </c>
      <c r="BB19" s="101">
        <v>2.6632789505562453</v>
      </c>
      <c r="BC19" s="102"/>
      <c r="BD19" s="101">
        <v>1.5300022737330057</v>
      </c>
      <c r="BE19" s="103"/>
      <c r="BF19" s="43">
        <v>12.692103868574456</v>
      </c>
      <c r="BG19" s="36">
        <v>13.075569669141313</v>
      </c>
      <c r="BH19" s="44">
        <v>13.214745357602501</v>
      </c>
      <c r="BI19" s="101">
        <v>0.13917568846118833</v>
      </c>
      <c r="BJ19" s="102"/>
      <c r="BK19" s="101">
        <v>0.5226414890280449</v>
      </c>
      <c r="BL19" s="103"/>
      <c r="BM19" s="43">
        <v>11.89731698038008</v>
      </c>
      <c r="BN19" s="36">
        <v>12.809578329169312</v>
      </c>
      <c r="BO19" s="44">
        <v>12.767711044885784</v>
      </c>
      <c r="BP19" s="101">
        <v>-0.04186728428352815</v>
      </c>
      <c r="BQ19" s="102"/>
      <c r="BR19" s="101">
        <v>0.8703940645057049</v>
      </c>
      <c r="BS19" s="103"/>
    </row>
    <row r="20" spans="1:71" ht="13.5" customHeight="1">
      <c r="A20" s="68" t="s">
        <v>33</v>
      </c>
      <c r="B20" s="33">
        <v>3088</v>
      </c>
      <c r="C20" s="34">
        <v>1627</v>
      </c>
      <c r="D20" s="35">
        <v>1644</v>
      </c>
      <c r="E20" s="34">
        <v>17</v>
      </c>
      <c r="F20" s="36">
        <v>1.0448678549477566</v>
      </c>
      <c r="G20" s="34">
        <v>-1444</v>
      </c>
      <c r="H20" s="37">
        <v>-46.76165803108808</v>
      </c>
      <c r="I20" s="33">
        <v>1088</v>
      </c>
      <c r="J20" s="34">
        <v>794</v>
      </c>
      <c r="K20" s="35">
        <v>793</v>
      </c>
      <c r="L20" s="34">
        <v>-1</v>
      </c>
      <c r="M20" s="36">
        <v>-0.12594458438287154</v>
      </c>
      <c r="N20" s="34">
        <v>-295</v>
      </c>
      <c r="O20" s="37">
        <v>-27.113970588235293</v>
      </c>
      <c r="P20" s="33">
        <v>1578</v>
      </c>
      <c r="Q20" s="34">
        <v>1297</v>
      </c>
      <c r="R20" s="35">
        <v>1259</v>
      </c>
      <c r="S20" s="34">
        <v>-38</v>
      </c>
      <c r="T20" s="36">
        <v>-2.929838087895143</v>
      </c>
      <c r="U20" s="34">
        <v>-319</v>
      </c>
      <c r="V20" s="37">
        <v>-20.215462610899873</v>
      </c>
      <c r="W20" s="33">
        <v>645</v>
      </c>
      <c r="X20" s="34">
        <v>442</v>
      </c>
      <c r="Y20" s="35">
        <v>433</v>
      </c>
      <c r="Z20" s="34">
        <v>-9</v>
      </c>
      <c r="AA20" s="36">
        <v>-2.0361990950226243</v>
      </c>
      <c r="AB20" s="34">
        <v>-212</v>
      </c>
      <c r="AC20" s="37">
        <v>-32.86821705426357</v>
      </c>
      <c r="AD20" s="33">
        <v>365</v>
      </c>
      <c r="AE20" s="34">
        <v>273</v>
      </c>
      <c r="AF20" s="35">
        <v>266</v>
      </c>
      <c r="AG20" s="34">
        <v>-7</v>
      </c>
      <c r="AH20" s="36">
        <v>-2.564102564102564</v>
      </c>
      <c r="AI20" s="34">
        <v>-99</v>
      </c>
      <c r="AJ20" s="37">
        <v>-27.123287671232877</v>
      </c>
      <c r="AK20" s="33">
        <v>1093</v>
      </c>
      <c r="AL20" s="34">
        <v>627</v>
      </c>
      <c r="AM20" s="35">
        <v>609</v>
      </c>
      <c r="AN20" s="34">
        <v>-18</v>
      </c>
      <c r="AO20" s="36">
        <v>-2.8708133971291865</v>
      </c>
      <c r="AP20" s="34">
        <v>-484</v>
      </c>
      <c r="AQ20" s="37">
        <v>-44.281793229643185</v>
      </c>
      <c r="AR20" s="33">
        <v>521</v>
      </c>
      <c r="AS20" s="34">
        <v>892</v>
      </c>
      <c r="AT20" s="35">
        <v>886</v>
      </c>
      <c r="AU20" s="34">
        <v>-6</v>
      </c>
      <c r="AV20" s="36">
        <v>-0.672645739910314</v>
      </c>
      <c r="AW20" s="34">
        <v>365</v>
      </c>
      <c r="AX20" s="37">
        <v>70.05758157389636</v>
      </c>
      <c r="AY20" s="33">
        <v>595</v>
      </c>
      <c r="AZ20" s="34">
        <v>263</v>
      </c>
      <c r="BA20" s="35">
        <v>258</v>
      </c>
      <c r="BB20" s="34">
        <v>-5</v>
      </c>
      <c r="BC20" s="36">
        <v>-1.9011406844106464</v>
      </c>
      <c r="BD20" s="34">
        <v>-337</v>
      </c>
      <c r="BE20" s="37">
        <v>-56.63865546218487</v>
      </c>
      <c r="BF20" s="33">
        <v>8973</v>
      </c>
      <c r="BG20" s="34">
        <v>6215</v>
      </c>
      <c r="BH20" s="35">
        <v>6148</v>
      </c>
      <c r="BI20" s="34">
        <v>-67</v>
      </c>
      <c r="BJ20" s="36">
        <v>-1.0780370072405472</v>
      </c>
      <c r="BK20" s="34">
        <v>-2825</v>
      </c>
      <c r="BL20" s="37">
        <v>-31.483338905605706</v>
      </c>
      <c r="BM20" s="33">
        <v>173281</v>
      </c>
      <c r="BN20" s="34">
        <v>123225</v>
      </c>
      <c r="BO20" s="35">
        <v>119310</v>
      </c>
      <c r="BP20" s="34">
        <v>-3915</v>
      </c>
      <c r="BQ20" s="36">
        <v>-3.17711503347535</v>
      </c>
      <c r="BR20" s="34">
        <v>-53971</v>
      </c>
      <c r="BS20" s="37">
        <v>-31.146519237539028</v>
      </c>
    </row>
    <row r="21" spans="1:71" ht="12.75">
      <c r="A21" s="68" t="s">
        <v>34</v>
      </c>
      <c r="B21" s="43">
        <v>33.25078066113923</v>
      </c>
      <c r="C21" s="36">
        <v>29.421338155515368</v>
      </c>
      <c r="D21" s="44">
        <v>30.005475451724767</v>
      </c>
      <c r="E21" s="101">
        <v>0.5841372962093985</v>
      </c>
      <c r="F21" s="102"/>
      <c r="G21" s="101">
        <v>-3.2453052094144645</v>
      </c>
      <c r="H21" s="103"/>
      <c r="I21" s="43">
        <v>27.947598253275107</v>
      </c>
      <c r="J21" s="36">
        <v>22.569641841955658</v>
      </c>
      <c r="K21" s="44">
        <v>22.892609699769054</v>
      </c>
      <c r="L21" s="101">
        <v>0.32296785781339565</v>
      </c>
      <c r="M21" s="102"/>
      <c r="N21" s="101">
        <v>-5.054988553506053</v>
      </c>
      <c r="O21" s="103"/>
      <c r="P21" s="43">
        <v>45.65972222222222</v>
      </c>
      <c r="Q21" s="36">
        <v>38.727978501045094</v>
      </c>
      <c r="R21" s="44">
        <v>39.172370877411325</v>
      </c>
      <c r="S21" s="101">
        <v>0.4443923763662312</v>
      </c>
      <c r="T21" s="102"/>
      <c r="U21" s="101">
        <v>-6.487351344810897</v>
      </c>
      <c r="V21" s="103"/>
      <c r="W21" s="43">
        <v>32.21778221778222</v>
      </c>
      <c r="X21" s="36">
        <v>24.943566591422123</v>
      </c>
      <c r="Y21" s="44">
        <v>25.51561579257513</v>
      </c>
      <c r="Z21" s="101">
        <v>0.572049201153007</v>
      </c>
      <c r="AA21" s="102"/>
      <c r="AB21" s="101">
        <v>-6.702166425207093</v>
      </c>
      <c r="AC21" s="103"/>
      <c r="AD21" s="43">
        <v>26.240115025161753</v>
      </c>
      <c r="AE21" s="36">
        <v>19.796954314720814</v>
      </c>
      <c r="AF21" s="44">
        <v>20.66822066822067</v>
      </c>
      <c r="AG21" s="101">
        <v>0.8712663534998555</v>
      </c>
      <c r="AH21" s="102"/>
      <c r="AI21" s="101">
        <v>-5.571894356941083</v>
      </c>
      <c r="AJ21" s="103"/>
      <c r="AK21" s="43">
        <v>37.240204429301535</v>
      </c>
      <c r="AL21" s="36">
        <v>24.28350116189001</v>
      </c>
      <c r="AM21" s="44">
        <v>27.23613595706619</v>
      </c>
      <c r="AN21" s="101">
        <v>2.9526347951761807</v>
      </c>
      <c r="AO21" s="102"/>
      <c r="AP21" s="101">
        <v>-10.004068472235346</v>
      </c>
      <c r="AQ21" s="103"/>
      <c r="AR21" s="43">
        <v>33.48329048843188</v>
      </c>
      <c r="AS21" s="36">
        <v>32.14414414414414</v>
      </c>
      <c r="AT21" s="44">
        <v>33.37099811676083</v>
      </c>
      <c r="AU21" s="101">
        <v>1.2268539726166878</v>
      </c>
      <c r="AV21" s="102"/>
      <c r="AW21" s="101">
        <v>-0.112292371671046</v>
      </c>
      <c r="AX21" s="103"/>
      <c r="AY21" s="43">
        <v>31.348788198103268</v>
      </c>
      <c r="AZ21" s="36">
        <v>10.9674728940784</v>
      </c>
      <c r="BA21" s="44">
        <v>14.965197215777263</v>
      </c>
      <c r="BB21" s="101">
        <v>3.997724321698863</v>
      </c>
      <c r="BC21" s="102"/>
      <c r="BD21" s="101">
        <v>-16.383590982326005</v>
      </c>
      <c r="BE21" s="103"/>
      <c r="BF21" s="43">
        <v>33.96547808312514</v>
      </c>
      <c r="BG21" s="36">
        <v>26.670385787237695</v>
      </c>
      <c r="BH21" s="44">
        <v>28.25887111601397</v>
      </c>
      <c r="BI21" s="101">
        <v>1.588485328776276</v>
      </c>
      <c r="BJ21" s="102"/>
      <c r="BK21" s="101">
        <v>-5.7066069671111705</v>
      </c>
      <c r="BL21" s="103"/>
      <c r="BM21" s="43">
        <v>31.392054203880505</v>
      </c>
      <c r="BN21" s="36">
        <v>28.559078878449224</v>
      </c>
      <c r="BO21" s="44">
        <v>28.837020440422584</v>
      </c>
      <c r="BP21" s="101">
        <v>0.2779415619733605</v>
      </c>
      <c r="BQ21" s="102"/>
      <c r="BR21" s="101">
        <v>-2.5550337634579208</v>
      </c>
      <c r="BS21" s="103"/>
    </row>
    <row r="22" spans="1:71" ht="12.75">
      <c r="A22" s="70" t="s">
        <v>35</v>
      </c>
      <c r="B22" s="45">
        <v>733</v>
      </c>
      <c r="C22" s="40">
        <v>514</v>
      </c>
      <c r="D22" s="35">
        <v>502</v>
      </c>
      <c r="E22" s="40">
        <v>-12</v>
      </c>
      <c r="F22" s="41">
        <v>-2.3346303501945527</v>
      </c>
      <c r="G22" s="40">
        <v>-231</v>
      </c>
      <c r="H22" s="42">
        <v>-31.51432469304229</v>
      </c>
      <c r="I22" s="45">
        <v>353</v>
      </c>
      <c r="J22" s="40">
        <v>389</v>
      </c>
      <c r="K22" s="35">
        <v>375</v>
      </c>
      <c r="L22" s="40">
        <v>-14</v>
      </c>
      <c r="M22" s="41">
        <v>-3.5989717223650386</v>
      </c>
      <c r="N22" s="40">
        <v>22</v>
      </c>
      <c r="O22" s="42">
        <v>6.232294617563739</v>
      </c>
      <c r="P22" s="45">
        <v>170</v>
      </c>
      <c r="Q22" s="40">
        <v>162</v>
      </c>
      <c r="R22" s="35">
        <v>148</v>
      </c>
      <c r="S22" s="40">
        <v>-14</v>
      </c>
      <c r="T22" s="41">
        <v>-8.641975308641975</v>
      </c>
      <c r="U22" s="40">
        <v>-22</v>
      </c>
      <c r="V22" s="42">
        <v>-12.941176470588237</v>
      </c>
      <c r="W22" s="45">
        <v>126</v>
      </c>
      <c r="X22" s="40">
        <v>141</v>
      </c>
      <c r="Y22" s="35">
        <v>135</v>
      </c>
      <c r="Z22" s="40">
        <v>-6</v>
      </c>
      <c r="AA22" s="41">
        <v>-4.25531914893617</v>
      </c>
      <c r="AB22" s="40">
        <v>9</v>
      </c>
      <c r="AC22" s="42">
        <v>7.142857142857142</v>
      </c>
      <c r="AD22" s="45">
        <v>77</v>
      </c>
      <c r="AE22" s="40">
        <v>131</v>
      </c>
      <c r="AF22" s="35">
        <v>101</v>
      </c>
      <c r="AG22" s="40">
        <v>-30</v>
      </c>
      <c r="AH22" s="41">
        <v>-22.900763358778626</v>
      </c>
      <c r="AI22" s="40">
        <v>24</v>
      </c>
      <c r="AJ22" s="42">
        <v>31.16883116883117</v>
      </c>
      <c r="AK22" s="45">
        <v>173</v>
      </c>
      <c r="AL22" s="40">
        <v>221</v>
      </c>
      <c r="AM22" s="35">
        <v>138</v>
      </c>
      <c r="AN22" s="40">
        <v>-83</v>
      </c>
      <c r="AO22" s="41">
        <v>-37.55656108597285</v>
      </c>
      <c r="AP22" s="40">
        <v>-35</v>
      </c>
      <c r="AQ22" s="42">
        <v>-20.23121387283237</v>
      </c>
      <c r="AR22" s="45">
        <v>84</v>
      </c>
      <c r="AS22" s="40">
        <v>176</v>
      </c>
      <c r="AT22" s="35">
        <v>137</v>
      </c>
      <c r="AU22" s="40">
        <v>-39</v>
      </c>
      <c r="AV22" s="41">
        <v>-22.15909090909091</v>
      </c>
      <c r="AW22" s="40">
        <v>53</v>
      </c>
      <c r="AX22" s="42">
        <v>63.095238095238095</v>
      </c>
      <c r="AY22" s="45">
        <v>88</v>
      </c>
      <c r="AZ22" s="40">
        <v>134</v>
      </c>
      <c r="BA22" s="35">
        <v>159</v>
      </c>
      <c r="BB22" s="40">
        <v>25</v>
      </c>
      <c r="BC22" s="41">
        <v>18.65671641791045</v>
      </c>
      <c r="BD22" s="40">
        <v>71</v>
      </c>
      <c r="BE22" s="42">
        <v>80.68181818181817</v>
      </c>
      <c r="BF22" s="45">
        <v>1804</v>
      </c>
      <c r="BG22" s="40">
        <v>1868</v>
      </c>
      <c r="BH22" s="35">
        <v>1695</v>
      </c>
      <c r="BI22" s="40">
        <v>-173</v>
      </c>
      <c r="BJ22" s="41">
        <v>-9.261241970021414</v>
      </c>
      <c r="BK22" s="40">
        <v>-109</v>
      </c>
      <c r="BL22" s="42">
        <v>-6.042128603104214</v>
      </c>
      <c r="BM22" s="45">
        <v>43064</v>
      </c>
      <c r="BN22" s="40">
        <v>41530</v>
      </c>
      <c r="BO22" s="35">
        <v>37809</v>
      </c>
      <c r="BP22" s="40">
        <v>-3721</v>
      </c>
      <c r="BQ22" s="41">
        <v>-8.959788104984348</v>
      </c>
      <c r="BR22" s="40">
        <v>-5255</v>
      </c>
      <c r="BS22" s="42">
        <v>-12.202767973249118</v>
      </c>
    </row>
    <row r="23" spans="1:71" ht="12.75">
      <c r="A23" s="70" t="s">
        <v>36</v>
      </c>
      <c r="B23" s="45">
        <v>121</v>
      </c>
      <c r="C23" s="40">
        <v>153</v>
      </c>
      <c r="D23" s="35">
        <v>166</v>
      </c>
      <c r="E23" s="40">
        <v>13</v>
      </c>
      <c r="F23" s="41">
        <v>8.49673202614379</v>
      </c>
      <c r="G23" s="40">
        <v>45</v>
      </c>
      <c r="H23" s="42">
        <v>37.1900826446281</v>
      </c>
      <c r="I23" s="45">
        <v>97</v>
      </c>
      <c r="J23" s="40">
        <v>128</v>
      </c>
      <c r="K23" s="35">
        <v>132</v>
      </c>
      <c r="L23" s="40">
        <v>4</v>
      </c>
      <c r="M23" s="41">
        <v>3.125</v>
      </c>
      <c r="N23" s="40">
        <v>35</v>
      </c>
      <c r="O23" s="42">
        <v>36.08247422680412</v>
      </c>
      <c r="P23" s="45">
        <v>30</v>
      </c>
      <c r="Q23" s="40">
        <v>70</v>
      </c>
      <c r="R23" s="35">
        <v>70</v>
      </c>
      <c r="S23" s="40">
        <v>0</v>
      </c>
      <c r="T23" s="41">
        <v>0</v>
      </c>
      <c r="U23" s="40">
        <v>40</v>
      </c>
      <c r="V23" s="42">
        <v>133.33333333333331</v>
      </c>
      <c r="W23" s="45">
        <v>17</v>
      </c>
      <c r="X23" s="40">
        <v>32</v>
      </c>
      <c r="Y23" s="35">
        <v>35</v>
      </c>
      <c r="Z23" s="40">
        <v>3</v>
      </c>
      <c r="AA23" s="41">
        <v>9.375</v>
      </c>
      <c r="AB23" s="40">
        <v>18</v>
      </c>
      <c r="AC23" s="42">
        <v>105.88235294117648</v>
      </c>
      <c r="AD23" s="45">
        <v>27</v>
      </c>
      <c r="AE23" s="40">
        <v>35</v>
      </c>
      <c r="AF23" s="35">
        <v>35</v>
      </c>
      <c r="AG23" s="40">
        <v>0</v>
      </c>
      <c r="AH23" s="41">
        <v>0</v>
      </c>
      <c r="AI23" s="40">
        <v>8</v>
      </c>
      <c r="AJ23" s="42">
        <v>29.629629629629626</v>
      </c>
      <c r="AK23" s="45">
        <v>40</v>
      </c>
      <c r="AL23" s="40">
        <v>49</v>
      </c>
      <c r="AM23" s="35">
        <v>48</v>
      </c>
      <c r="AN23" s="40">
        <v>-1</v>
      </c>
      <c r="AO23" s="41">
        <v>-2.0408163265306123</v>
      </c>
      <c r="AP23" s="40">
        <v>8</v>
      </c>
      <c r="AQ23" s="42">
        <v>20</v>
      </c>
      <c r="AR23" s="45">
        <v>57</v>
      </c>
      <c r="AS23" s="40">
        <v>108</v>
      </c>
      <c r="AT23" s="35">
        <v>107</v>
      </c>
      <c r="AU23" s="40">
        <v>-1</v>
      </c>
      <c r="AV23" s="41">
        <v>-0.9259259259259258</v>
      </c>
      <c r="AW23" s="40">
        <v>50</v>
      </c>
      <c r="AX23" s="42">
        <v>87.71929824561403</v>
      </c>
      <c r="AY23" s="45">
        <v>50</v>
      </c>
      <c r="AZ23" s="40">
        <v>38</v>
      </c>
      <c r="BA23" s="35">
        <v>36</v>
      </c>
      <c r="BB23" s="40">
        <v>-2</v>
      </c>
      <c r="BC23" s="41">
        <v>-5.263157894736842</v>
      </c>
      <c r="BD23" s="40">
        <v>-14</v>
      </c>
      <c r="BE23" s="42">
        <v>-28.000000000000004</v>
      </c>
      <c r="BF23" s="45">
        <v>439</v>
      </c>
      <c r="BG23" s="40">
        <v>613</v>
      </c>
      <c r="BH23" s="35">
        <v>629</v>
      </c>
      <c r="BI23" s="40">
        <v>16</v>
      </c>
      <c r="BJ23" s="41">
        <v>2.6101141924959217</v>
      </c>
      <c r="BK23" s="40">
        <v>190</v>
      </c>
      <c r="BL23" s="42">
        <v>43.28018223234624</v>
      </c>
      <c r="BM23" s="45">
        <v>11683</v>
      </c>
      <c r="BN23" s="40">
        <v>15162</v>
      </c>
      <c r="BO23" s="35">
        <v>15550</v>
      </c>
      <c r="BP23" s="40">
        <v>388</v>
      </c>
      <c r="BQ23" s="41">
        <v>2.5590291518269357</v>
      </c>
      <c r="BR23" s="40">
        <v>3867</v>
      </c>
      <c r="BS23" s="42">
        <v>33.0993751604896</v>
      </c>
    </row>
    <row r="24" spans="1:71" ht="12.75">
      <c r="A24" s="70" t="s">
        <v>4</v>
      </c>
      <c r="B24" s="45">
        <v>4</v>
      </c>
      <c r="C24" s="40">
        <v>4</v>
      </c>
      <c r="D24" s="35">
        <v>5</v>
      </c>
      <c r="E24" s="40">
        <v>1</v>
      </c>
      <c r="F24" s="41">
        <v>25</v>
      </c>
      <c r="G24" s="40">
        <v>1</v>
      </c>
      <c r="H24" s="42">
        <v>25</v>
      </c>
      <c r="I24" s="45">
        <v>1</v>
      </c>
      <c r="J24" s="40">
        <v>1</v>
      </c>
      <c r="K24" s="35">
        <v>1</v>
      </c>
      <c r="L24" s="40">
        <v>0</v>
      </c>
      <c r="M24" s="50">
        <v>0</v>
      </c>
      <c r="N24" s="40">
        <v>0</v>
      </c>
      <c r="O24" s="51">
        <v>0</v>
      </c>
      <c r="P24" s="45">
        <v>31</v>
      </c>
      <c r="Q24" s="40">
        <v>24</v>
      </c>
      <c r="R24" s="35">
        <v>20</v>
      </c>
      <c r="S24" s="40">
        <v>-4</v>
      </c>
      <c r="T24" s="41">
        <v>-16.666666666666664</v>
      </c>
      <c r="U24" s="40">
        <v>-11</v>
      </c>
      <c r="V24" s="42">
        <v>-35.483870967741936</v>
      </c>
      <c r="W24" s="45">
        <v>25</v>
      </c>
      <c r="X24" s="40">
        <v>25</v>
      </c>
      <c r="Y24" s="35">
        <v>26</v>
      </c>
      <c r="Z24" s="40">
        <v>1</v>
      </c>
      <c r="AA24" s="41">
        <v>4</v>
      </c>
      <c r="AB24" s="40">
        <v>1</v>
      </c>
      <c r="AC24" s="42">
        <v>4</v>
      </c>
      <c r="AD24" s="45">
        <v>6</v>
      </c>
      <c r="AE24" s="40">
        <v>5</v>
      </c>
      <c r="AF24" s="35">
        <v>5</v>
      </c>
      <c r="AG24" s="40">
        <v>0</v>
      </c>
      <c r="AH24" s="41">
        <v>0</v>
      </c>
      <c r="AI24" s="40">
        <v>-1</v>
      </c>
      <c r="AJ24" s="42">
        <v>-16.666666666666664</v>
      </c>
      <c r="AK24" s="45">
        <v>15</v>
      </c>
      <c r="AL24" s="40">
        <v>16</v>
      </c>
      <c r="AM24" s="35">
        <v>14</v>
      </c>
      <c r="AN24" s="40">
        <v>-2</v>
      </c>
      <c r="AO24" s="41">
        <v>-12.5</v>
      </c>
      <c r="AP24" s="40">
        <v>-1</v>
      </c>
      <c r="AQ24" s="42">
        <v>-6.666666666666667</v>
      </c>
      <c r="AR24" s="45">
        <v>8</v>
      </c>
      <c r="AS24" s="40">
        <v>8</v>
      </c>
      <c r="AT24" s="35">
        <v>8</v>
      </c>
      <c r="AU24" s="40">
        <v>0</v>
      </c>
      <c r="AV24" s="41">
        <v>0</v>
      </c>
      <c r="AW24" s="40">
        <v>0</v>
      </c>
      <c r="AX24" s="42">
        <v>0</v>
      </c>
      <c r="AY24" s="45">
        <v>12</v>
      </c>
      <c r="AZ24" s="40">
        <v>23</v>
      </c>
      <c r="BA24" s="35">
        <v>9</v>
      </c>
      <c r="BB24" s="40">
        <v>-14</v>
      </c>
      <c r="BC24" s="41">
        <v>-60.86956521739131</v>
      </c>
      <c r="BD24" s="40">
        <v>-3</v>
      </c>
      <c r="BE24" s="42">
        <v>-25</v>
      </c>
      <c r="BF24" s="45">
        <v>102</v>
      </c>
      <c r="BG24" s="40">
        <v>106</v>
      </c>
      <c r="BH24" s="35">
        <v>88</v>
      </c>
      <c r="BI24" s="40">
        <v>-18</v>
      </c>
      <c r="BJ24" s="41">
        <v>-16.9811320754717</v>
      </c>
      <c r="BK24" s="40">
        <v>-14</v>
      </c>
      <c r="BL24" s="42">
        <v>-13.725490196078432</v>
      </c>
      <c r="BM24" s="45">
        <v>820</v>
      </c>
      <c r="BN24" s="40">
        <v>658</v>
      </c>
      <c r="BO24" s="35">
        <v>605</v>
      </c>
      <c r="BP24" s="40">
        <v>-53</v>
      </c>
      <c r="BQ24" s="41">
        <v>-8.054711246200608</v>
      </c>
      <c r="BR24" s="40">
        <v>-215</v>
      </c>
      <c r="BS24" s="42">
        <v>-26.21951219512195</v>
      </c>
    </row>
    <row r="25" spans="1:71" ht="12.75">
      <c r="A25" s="70" t="s">
        <v>51</v>
      </c>
      <c r="B25" s="45">
        <v>3437</v>
      </c>
      <c r="C25" s="40">
        <v>1710</v>
      </c>
      <c r="D25" s="35">
        <v>1752</v>
      </c>
      <c r="E25" s="40">
        <v>42</v>
      </c>
      <c r="F25" s="41">
        <v>2.456140350877193</v>
      </c>
      <c r="G25" s="40">
        <v>-1685</v>
      </c>
      <c r="H25" s="42">
        <v>-49.02531277276695</v>
      </c>
      <c r="I25" s="45">
        <v>1184</v>
      </c>
      <c r="J25" s="40">
        <v>938</v>
      </c>
      <c r="K25" s="35">
        <v>983</v>
      </c>
      <c r="L25" s="40">
        <v>45</v>
      </c>
      <c r="M25" s="41">
        <v>4.797441364605544</v>
      </c>
      <c r="N25" s="40">
        <v>-201</v>
      </c>
      <c r="O25" s="42">
        <v>-16.97635135135135</v>
      </c>
      <c r="P25" s="45">
        <v>1688</v>
      </c>
      <c r="Q25" s="40">
        <v>1106</v>
      </c>
      <c r="R25" s="35">
        <v>1128</v>
      </c>
      <c r="S25" s="40">
        <v>22</v>
      </c>
      <c r="T25" s="41">
        <v>1.9891500904159132</v>
      </c>
      <c r="U25" s="40">
        <v>-560</v>
      </c>
      <c r="V25" s="42">
        <v>-33.175355450236964</v>
      </c>
      <c r="W25" s="45">
        <v>769</v>
      </c>
      <c r="X25" s="40">
        <v>687</v>
      </c>
      <c r="Y25" s="35">
        <v>695</v>
      </c>
      <c r="Z25" s="40">
        <v>8</v>
      </c>
      <c r="AA25" s="41">
        <v>1.1644832605531297</v>
      </c>
      <c r="AB25" s="40">
        <v>-74</v>
      </c>
      <c r="AC25" s="42">
        <v>-9.622886866059819</v>
      </c>
      <c r="AD25" s="45">
        <v>515</v>
      </c>
      <c r="AE25" s="40">
        <v>506</v>
      </c>
      <c r="AF25" s="35">
        <v>493</v>
      </c>
      <c r="AG25" s="40">
        <v>-13</v>
      </c>
      <c r="AH25" s="41">
        <v>-2.5691699604743086</v>
      </c>
      <c r="AI25" s="40">
        <v>-22</v>
      </c>
      <c r="AJ25" s="42">
        <v>-4.271844660194175</v>
      </c>
      <c r="AK25" s="45">
        <v>1351</v>
      </c>
      <c r="AL25" s="40">
        <v>999</v>
      </c>
      <c r="AM25" s="35">
        <v>883</v>
      </c>
      <c r="AN25" s="40">
        <v>-116</v>
      </c>
      <c r="AO25" s="41">
        <v>-11.611611611611613</v>
      </c>
      <c r="AP25" s="40">
        <v>-468</v>
      </c>
      <c r="AQ25" s="42">
        <v>-34.64100666173205</v>
      </c>
      <c r="AR25" s="45">
        <v>672</v>
      </c>
      <c r="AS25" s="40">
        <v>1141</v>
      </c>
      <c r="AT25" s="35">
        <v>1140</v>
      </c>
      <c r="AU25" s="40">
        <v>-1</v>
      </c>
      <c r="AV25" s="41">
        <v>-0.0876424189307625</v>
      </c>
      <c r="AW25" s="40">
        <v>468</v>
      </c>
      <c r="AX25" s="42">
        <v>69.64285714285714</v>
      </c>
      <c r="AY25" s="45">
        <v>980</v>
      </c>
      <c r="AZ25" s="40">
        <v>1034</v>
      </c>
      <c r="BA25" s="35">
        <v>832</v>
      </c>
      <c r="BB25" s="40">
        <v>-202</v>
      </c>
      <c r="BC25" s="41">
        <v>-19.535783365570598</v>
      </c>
      <c r="BD25" s="40">
        <v>-148</v>
      </c>
      <c r="BE25" s="42">
        <v>-15.10204081632653</v>
      </c>
      <c r="BF25" s="45">
        <v>10596</v>
      </c>
      <c r="BG25" s="40">
        <v>8121</v>
      </c>
      <c r="BH25" s="35">
        <v>7906</v>
      </c>
      <c r="BI25" s="40">
        <v>-215</v>
      </c>
      <c r="BJ25" s="41">
        <v>-2.6474572097032385</v>
      </c>
      <c r="BK25" s="40">
        <v>-2690</v>
      </c>
      <c r="BL25" s="42">
        <v>-25.38693846734617</v>
      </c>
      <c r="BM25" s="45">
        <v>199879</v>
      </c>
      <c r="BN25" s="40">
        <v>135571</v>
      </c>
      <c r="BO25" s="35">
        <v>130334</v>
      </c>
      <c r="BP25" s="40">
        <v>-5237</v>
      </c>
      <c r="BQ25" s="41">
        <v>-3.862920536102854</v>
      </c>
      <c r="BR25" s="40">
        <v>-69545</v>
      </c>
      <c r="BS25" s="42">
        <v>-34.793550097809174</v>
      </c>
    </row>
    <row r="26" spans="1:71" ht="12.75">
      <c r="A26" s="11" t="s">
        <v>20</v>
      </c>
      <c r="B26" s="33">
        <v>754</v>
      </c>
      <c r="C26" s="34">
        <v>730</v>
      </c>
      <c r="D26" s="35">
        <v>585</v>
      </c>
      <c r="E26" s="34">
        <v>-145</v>
      </c>
      <c r="F26" s="36">
        <v>-19.863013698630137</v>
      </c>
      <c r="G26" s="34">
        <v>-169</v>
      </c>
      <c r="H26" s="37">
        <v>-22.413793103448278</v>
      </c>
      <c r="I26" s="33">
        <v>344</v>
      </c>
      <c r="J26" s="34">
        <v>422</v>
      </c>
      <c r="K26" s="35">
        <v>437</v>
      </c>
      <c r="L26" s="34">
        <v>15</v>
      </c>
      <c r="M26" s="36">
        <v>3.5545023696682465</v>
      </c>
      <c r="N26" s="34">
        <v>93</v>
      </c>
      <c r="O26" s="37">
        <v>27.03488372093023</v>
      </c>
      <c r="P26" s="33">
        <v>171</v>
      </c>
      <c r="Q26" s="34">
        <v>255</v>
      </c>
      <c r="R26" s="35">
        <v>232</v>
      </c>
      <c r="S26" s="34">
        <v>-23</v>
      </c>
      <c r="T26" s="36">
        <v>-9.019607843137255</v>
      </c>
      <c r="U26" s="34">
        <v>61</v>
      </c>
      <c r="V26" s="37">
        <v>35.67251461988304</v>
      </c>
      <c r="W26" s="33">
        <v>143</v>
      </c>
      <c r="X26" s="34">
        <v>221</v>
      </c>
      <c r="Y26" s="35">
        <v>131</v>
      </c>
      <c r="Z26" s="34">
        <v>-90</v>
      </c>
      <c r="AA26" s="36">
        <v>-40.723981900452486</v>
      </c>
      <c r="AB26" s="34">
        <v>-12</v>
      </c>
      <c r="AC26" s="37">
        <v>-8.391608391608392</v>
      </c>
      <c r="AD26" s="33">
        <v>106</v>
      </c>
      <c r="AE26" s="34">
        <v>142</v>
      </c>
      <c r="AF26" s="35">
        <v>91</v>
      </c>
      <c r="AG26" s="34">
        <v>-51</v>
      </c>
      <c r="AH26" s="36">
        <v>-35.91549295774648</v>
      </c>
      <c r="AI26" s="34">
        <v>-15</v>
      </c>
      <c r="AJ26" s="37">
        <v>-14.150943396226415</v>
      </c>
      <c r="AK26" s="33">
        <v>219</v>
      </c>
      <c r="AL26" s="34">
        <v>352</v>
      </c>
      <c r="AM26" s="35">
        <v>181</v>
      </c>
      <c r="AN26" s="34">
        <v>-171</v>
      </c>
      <c r="AO26" s="36">
        <v>-48.57954545454545</v>
      </c>
      <c r="AP26" s="34">
        <v>-38</v>
      </c>
      <c r="AQ26" s="37">
        <v>-17.35159817351598</v>
      </c>
      <c r="AR26" s="33">
        <v>111</v>
      </c>
      <c r="AS26" s="34">
        <v>267</v>
      </c>
      <c r="AT26" s="35">
        <v>175</v>
      </c>
      <c r="AU26" s="34">
        <v>-92</v>
      </c>
      <c r="AV26" s="36">
        <v>-34.45692883895131</v>
      </c>
      <c r="AW26" s="34">
        <v>64</v>
      </c>
      <c r="AX26" s="37">
        <v>57.65765765765766</v>
      </c>
      <c r="AY26" s="33">
        <v>124</v>
      </c>
      <c r="AZ26" s="34">
        <v>635</v>
      </c>
      <c r="BA26" s="35">
        <v>106</v>
      </c>
      <c r="BB26" s="34">
        <v>-529</v>
      </c>
      <c r="BC26" s="36">
        <v>-83.30708661417323</v>
      </c>
      <c r="BD26" s="34">
        <v>-18</v>
      </c>
      <c r="BE26" s="37">
        <v>-14.516129032258066</v>
      </c>
      <c r="BF26" s="33">
        <v>1972</v>
      </c>
      <c r="BG26" s="34">
        <v>3024</v>
      </c>
      <c r="BH26" s="35">
        <v>1938</v>
      </c>
      <c r="BI26" s="34">
        <v>-1086</v>
      </c>
      <c r="BJ26" s="36">
        <v>-35.91269841269841</v>
      </c>
      <c r="BK26" s="34">
        <v>-34</v>
      </c>
      <c r="BL26" s="37">
        <v>-1.7241379310344827</v>
      </c>
      <c r="BM26" s="33">
        <v>41851</v>
      </c>
      <c r="BN26" s="34">
        <v>53869</v>
      </c>
      <c r="BO26" s="35">
        <v>46084</v>
      </c>
      <c r="BP26" s="34">
        <v>-7785</v>
      </c>
      <c r="BQ26" s="36">
        <v>-14.451725482188271</v>
      </c>
      <c r="BR26" s="34">
        <v>4233</v>
      </c>
      <c r="BS26" s="37">
        <v>10.114453657021336</v>
      </c>
    </row>
    <row r="27" spans="1:71" ht="12.75">
      <c r="A27" s="12" t="s">
        <v>9</v>
      </c>
      <c r="B27" s="38">
        <v>72</v>
      </c>
      <c r="C27" s="39">
        <v>68</v>
      </c>
      <c r="D27" s="35">
        <v>55</v>
      </c>
      <c r="E27" s="39">
        <v>-13</v>
      </c>
      <c r="F27" s="46">
        <v>-19.11764705882353</v>
      </c>
      <c r="G27" s="39">
        <v>-17</v>
      </c>
      <c r="H27" s="47">
        <v>-23.61111111111111</v>
      </c>
      <c r="I27" s="38">
        <v>39</v>
      </c>
      <c r="J27" s="39">
        <v>53</v>
      </c>
      <c r="K27" s="35">
        <v>50</v>
      </c>
      <c r="L27" s="39">
        <v>-3</v>
      </c>
      <c r="M27" s="46">
        <v>-5.660377358490567</v>
      </c>
      <c r="N27" s="39">
        <v>11</v>
      </c>
      <c r="O27" s="47">
        <v>28.205128205128204</v>
      </c>
      <c r="P27" s="38">
        <v>20</v>
      </c>
      <c r="Q27" s="39">
        <v>16</v>
      </c>
      <c r="R27" s="35">
        <v>16</v>
      </c>
      <c r="S27" s="39">
        <v>0</v>
      </c>
      <c r="T27" s="46">
        <v>0</v>
      </c>
      <c r="U27" s="39">
        <v>-4</v>
      </c>
      <c r="V27" s="47">
        <v>-20</v>
      </c>
      <c r="W27" s="38">
        <v>6</v>
      </c>
      <c r="X27" s="39">
        <v>10</v>
      </c>
      <c r="Y27" s="35">
        <v>7</v>
      </c>
      <c r="Z27" s="39">
        <v>-3</v>
      </c>
      <c r="AA27" s="46">
        <v>-30</v>
      </c>
      <c r="AB27" s="39">
        <v>1</v>
      </c>
      <c r="AC27" s="47">
        <v>16.666666666666664</v>
      </c>
      <c r="AD27" s="38">
        <v>3</v>
      </c>
      <c r="AE27" s="39">
        <v>15</v>
      </c>
      <c r="AF27" s="35">
        <v>4</v>
      </c>
      <c r="AG27" s="39">
        <v>-11</v>
      </c>
      <c r="AH27" s="46">
        <v>-73.33333333333333</v>
      </c>
      <c r="AI27" s="39">
        <v>1</v>
      </c>
      <c r="AJ27" s="47">
        <v>33.33333333333333</v>
      </c>
      <c r="AK27" s="38">
        <v>19</v>
      </c>
      <c r="AL27" s="39">
        <v>17</v>
      </c>
      <c r="AM27" s="35">
        <v>13</v>
      </c>
      <c r="AN27" s="39">
        <v>-4</v>
      </c>
      <c r="AO27" s="46">
        <v>-23.52941176470588</v>
      </c>
      <c r="AP27" s="39">
        <v>-6</v>
      </c>
      <c r="AQ27" s="47">
        <v>-31.57894736842105</v>
      </c>
      <c r="AR27" s="38">
        <v>6</v>
      </c>
      <c r="AS27" s="39">
        <v>15</v>
      </c>
      <c r="AT27" s="35">
        <v>8</v>
      </c>
      <c r="AU27" s="39">
        <v>-7</v>
      </c>
      <c r="AV27" s="46">
        <v>-46.666666666666664</v>
      </c>
      <c r="AW27" s="39">
        <v>2</v>
      </c>
      <c r="AX27" s="47">
        <v>33.33333333333333</v>
      </c>
      <c r="AY27" s="38">
        <v>11</v>
      </c>
      <c r="AZ27" s="39">
        <v>14</v>
      </c>
      <c r="BA27" s="35">
        <v>15</v>
      </c>
      <c r="BB27" s="39">
        <v>1</v>
      </c>
      <c r="BC27" s="46">
        <v>7.142857142857142</v>
      </c>
      <c r="BD27" s="39">
        <v>4</v>
      </c>
      <c r="BE27" s="47">
        <v>36.36363636363637</v>
      </c>
      <c r="BF27" s="38">
        <v>176</v>
      </c>
      <c r="BG27" s="39">
        <v>208</v>
      </c>
      <c r="BH27" s="35">
        <v>168</v>
      </c>
      <c r="BI27" s="39">
        <v>-40</v>
      </c>
      <c r="BJ27" s="46">
        <v>-19.230769230769234</v>
      </c>
      <c r="BK27" s="39">
        <v>-8</v>
      </c>
      <c r="BL27" s="47">
        <v>-4.545454545454546</v>
      </c>
      <c r="BM27" s="38">
        <v>5085</v>
      </c>
      <c r="BN27" s="39">
        <v>5735</v>
      </c>
      <c r="BO27" s="35">
        <v>4865</v>
      </c>
      <c r="BP27" s="39">
        <v>-870</v>
      </c>
      <c r="BQ27" s="46">
        <v>-15.170008718395817</v>
      </c>
      <c r="BR27" s="39">
        <v>-220</v>
      </c>
      <c r="BS27" s="47">
        <v>-4.3264503441494595</v>
      </c>
    </row>
    <row r="28" spans="1:71" ht="13.5" customHeight="1">
      <c r="A28" s="11" t="s">
        <v>60</v>
      </c>
      <c r="B28" s="33">
        <v>1626</v>
      </c>
      <c r="C28" s="34">
        <v>619</v>
      </c>
      <c r="D28" s="35">
        <v>640</v>
      </c>
      <c r="E28" s="34">
        <v>21</v>
      </c>
      <c r="F28" s="36">
        <v>3.392568659127625</v>
      </c>
      <c r="G28" s="34">
        <v>-986</v>
      </c>
      <c r="H28" s="37">
        <v>-60.63960639606396</v>
      </c>
      <c r="I28" s="33">
        <v>989</v>
      </c>
      <c r="J28" s="34">
        <v>604</v>
      </c>
      <c r="K28" s="35">
        <v>490</v>
      </c>
      <c r="L28" s="34">
        <v>-114</v>
      </c>
      <c r="M28" s="36">
        <v>-18.874172185430464</v>
      </c>
      <c r="N28" s="34">
        <v>-499</v>
      </c>
      <c r="O28" s="37">
        <v>-50.45500505561172</v>
      </c>
      <c r="P28" s="33">
        <v>1096</v>
      </c>
      <c r="Q28" s="34">
        <v>586</v>
      </c>
      <c r="R28" s="35">
        <v>365</v>
      </c>
      <c r="S28" s="34">
        <v>-221</v>
      </c>
      <c r="T28" s="36">
        <v>-37.71331058020478</v>
      </c>
      <c r="U28" s="34">
        <v>-731</v>
      </c>
      <c r="V28" s="37">
        <v>-66.6970802919708</v>
      </c>
      <c r="W28" s="33">
        <v>596</v>
      </c>
      <c r="X28" s="34">
        <v>250</v>
      </c>
      <c r="Y28" s="35">
        <v>205</v>
      </c>
      <c r="Z28" s="34">
        <v>-45</v>
      </c>
      <c r="AA28" s="36">
        <v>-18</v>
      </c>
      <c r="AB28" s="34">
        <v>-391</v>
      </c>
      <c r="AC28" s="37">
        <v>-65.60402684563759</v>
      </c>
      <c r="AD28" s="33">
        <v>749</v>
      </c>
      <c r="AE28" s="34">
        <v>360</v>
      </c>
      <c r="AF28" s="35">
        <v>182</v>
      </c>
      <c r="AG28" s="34">
        <v>-178</v>
      </c>
      <c r="AH28" s="36">
        <v>-49.44444444444444</v>
      </c>
      <c r="AI28" s="34">
        <v>-567</v>
      </c>
      <c r="AJ28" s="37">
        <v>-75.70093457943925</v>
      </c>
      <c r="AK28" s="33">
        <v>1172</v>
      </c>
      <c r="AL28" s="34">
        <v>260</v>
      </c>
      <c r="AM28" s="35">
        <v>530</v>
      </c>
      <c r="AN28" s="34">
        <v>270</v>
      </c>
      <c r="AO28" s="36">
        <v>103.84615384615385</v>
      </c>
      <c r="AP28" s="34">
        <v>-642</v>
      </c>
      <c r="AQ28" s="37">
        <v>-54.778156996587036</v>
      </c>
      <c r="AR28" s="33">
        <v>609</v>
      </c>
      <c r="AS28" s="34">
        <v>304</v>
      </c>
      <c r="AT28" s="35">
        <v>290</v>
      </c>
      <c r="AU28" s="34">
        <v>-14</v>
      </c>
      <c r="AV28" s="36">
        <v>-4.605263157894736</v>
      </c>
      <c r="AW28" s="34">
        <v>-319</v>
      </c>
      <c r="AX28" s="37">
        <v>-52.38095238095239</v>
      </c>
      <c r="AY28" s="33">
        <v>1203</v>
      </c>
      <c r="AZ28" s="34">
        <v>279</v>
      </c>
      <c r="BA28" s="35">
        <v>777</v>
      </c>
      <c r="BB28" s="34">
        <v>498</v>
      </c>
      <c r="BC28" s="36">
        <v>178.49462365591398</v>
      </c>
      <c r="BD28" s="34">
        <v>-426</v>
      </c>
      <c r="BE28" s="37">
        <v>-35.41147132169576</v>
      </c>
      <c r="BF28" s="33">
        <v>8040</v>
      </c>
      <c r="BG28" s="34">
        <v>3262</v>
      </c>
      <c r="BH28" s="35">
        <v>3479</v>
      </c>
      <c r="BI28" s="34">
        <v>217</v>
      </c>
      <c r="BJ28" s="36">
        <v>6.652360515021459</v>
      </c>
      <c r="BK28" s="34">
        <v>-4561</v>
      </c>
      <c r="BL28" s="37">
        <v>-56.72885572139303</v>
      </c>
      <c r="BM28" s="33">
        <v>109987</v>
      </c>
      <c r="BN28" s="34">
        <v>65953</v>
      </c>
      <c r="BO28" s="35">
        <v>63819</v>
      </c>
      <c r="BP28" s="34">
        <v>-2134</v>
      </c>
      <c r="BQ28" s="36">
        <v>-3.235637499431413</v>
      </c>
      <c r="BR28" s="34">
        <v>-46168</v>
      </c>
      <c r="BS28" s="37">
        <v>-41.97586987553075</v>
      </c>
    </row>
    <row r="29" spans="1:71" ht="13.5" customHeight="1">
      <c r="A29" s="11" t="s">
        <v>16</v>
      </c>
      <c r="B29" s="33">
        <v>616</v>
      </c>
      <c r="C29" s="34">
        <v>788</v>
      </c>
      <c r="D29" s="35">
        <v>410</v>
      </c>
      <c r="E29" s="34">
        <v>-378</v>
      </c>
      <c r="F29" s="36">
        <v>-47.96954314720812</v>
      </c>
      <c r="G29" s="34">
        <v>-206</v>
      </c>
      <c r="H29" s="37">
        <v>-33.44155844155844</v>
      </c>
      <c r="I29" s="33">
        <v>451</v>
      </c>
      <c r="J29" s="34">
        <v>461</v>
      </c>
      <c r="K29" s="35">
        <v>226</v>
      </c>
      <c r="L29" s="34">
        <v>-235</v>
      </c>
      <c r="M29" s="36">
        <v>-50.97613882863341</v>
      </c>
      <c r="N29" s="34">
        <v>-225</v>
      </c>
      <c r="O29" s="37">
        <v>-49.889135254988915</v>
      </c>
      <c r="P29" s="33">
        <v>281</v>
      </c>
      <c r="Q29" s="34">
        <v>699</v>
      </c>
      <c r="R29" s="35">
        <v>138</v>
      </c>
      <c r="S29" s="34">
        <v>-561</v>
      </c>
      <c r="T29" s="36">
        <v>-80.25751072961373</v>
      </c>
      <c r="U29" s="34">
        <v>-143</v>
      </c>
      <c r="V29" s="37">
        <v>-50.88967971530249</v>
      </c>
      <c r="W29" s="33">
        <v>306</v>
      </c>
      <c r="X29" s="34">
        <v>389</v>
      </c>
      <c r="Y29" s="35">
        <v>92</v>
      </c>
      <c r="Z29" s="34">
        <v>-297</v>
      </c>
      <c r="AA29" s="36">
        <v>-76.34961439588689</v>
      </c>
      <c r="AB29" s="34">
        <v>-214</v>
      </c>
      <c r="AC29" s="37">
        <v>-69.93464052287581</v>
      </c>
      <c r="AD29" s="33">
        <v>118</v>
      </c>
      <c r="AE29" s="34">
        <v>633</v>
      </c>
      <c r="AF29" s="35">
        <v>109</v>
      </c>
      <c r="AG29" s="34">
        <v>-524</v>
      </c>
      <c r="AH29" s="36">
        <v>-82.78041074249604</v>
      </c>
      <c r="AI29" s="34">
        <v>-9</v>
      </c>
      <c r="AJ29" s="37">
        <v>-7.627118644067797</v>
      </c>
      <c r="AK29" s="33">
        <v>185</v>
      </c>
      <c r="AL29" s="34">
        <v>717</v>
      </c>
      <c r="AM29" s="35">
        <v>96</v>
      </c>
      <c r="AN29" s="34">
        <v>-621</v>
      </c>
      <c r="AO29" s="36">
        <v>-86.61087866108787</v>
      </c>
      <c r="AP29" s="34">
        <v>-89</v>
      </c>
      <c r="AQ29" s="37">
        <v>-48.10810810810811</v>
      </c>
      <c r="AR29" s="33">
        <v>288</v>
      </c>
      <c r="AS29" s="34">
        <v>267</v>
      </c>
      <c r="AT29" s="35">
        <v>100</v>
      </c>
      <c r="AU29" s="34">
        <v>-167</v>
      </c>
      <c r="AV29" s="36">
        <v>-62.546816479400746</v>
      </c>
      <c r="AW29" s="34">
        <v>-188</v>
      </c>
      <c r="AX29" s="37">
        <v>-65.27777777777779</v>
      </c>
      <c r="AY29" s="33">
        <v>347</v>
      </c>
      <c r="AZ29" s="34">
        <v>778</v>
      </c>
      <c r="BA29" s="35">
        <v>618</v>
      </c>
      <c r="BB29" s="34">
        <v>-160</v>
      </c>
      <c r="BC29" s="36">
        <v>-20.565552699228792</v>
      </c>
      <c r="BD29" s="34">
        <v>271</v>
      </c>
      <c r="BE29" s="37">
        <v>78.09798270893373</v>
      </c>
      <c r="BF29" s="33">
        <v>2592</v>
      </c>
      <c r="BG29" s="34">
        <v>4732</v>
      </c>
      <c r="BH29" s="35">
        <v>1789</v>
      </c>
      <c r="BI29" s="34">
        <v>-2943</v>
      </c>
      <c r="BJ29" s="36">
        <v>-62.19357565511412</v>
      </c>
      <c r="BK29" s="34">
        <v>-803</v>
      </c>
      <c r="BL29" s="37">
        <v>-30.97993827160494</v>
      </c>
      <c r="BM29" s="33">
        <v>47680</v>
      </c>
      <c r="BN29" s="34">
        <v>80068</v>
      </c>
      <c r="BO29" s="35">
        <v>44342</v>
      </c>
      <c r="BP29" s="34">
        <v>-35726</v>
      </c>
      <c r="BQ29" s="36">
        <v>-44.61957336264176</v>
      </c>
      <c r="BR29" s="34">
        <v>-3338</v>
      </c>
      <c r="BS29" s="37">
        <v>-7.000838926174496</v>
      </c>
    </row>
    <row r="30" spans="1:71" ht="12.75">
      <c r="A30" s="12" t="s">
        <v>14</v>
      </c>
      <c r="B30" s="52">
        <v>561</v>
      </c>
      <c r="C30" s="53">
        <v>449</v>
      </c>
      <c r="D30" s="35">
        <v>93</v>
      </c>
      <c r="E30" s="40">
        <v>-356</v>
      </c>
      <c r="F30" s="41">
        <v>-79.28730512249443</v>
      </c>
      <c r="G30" s="40">
        <v>-468</v>
      </c>
      <c r="H30" s="42">
        <v>-83.42245989304813</v>
      </c>
      <c r="I30" s="52">
        <v>370</v>
      </c>
      <c r="J30" s="53">
        <v>369</v>
      </c>
      <c r="K30" s="35">
        <v>46</v>
      </c>
      <c r="L30" s="40">
        <v>-323</v>
      </c>
      <c r="M30" s="41">
        <v>-87.53387533875339</v>
      </c>
      <c r="N30" s="40">
        <v>-324</v>
      </c>
      <c r="O30" s="42">
        <v>-87.56756756756758</v>
      </c>
      <c r="P30" s="52">
        <v>255</v>
      </c>
      <c r="Q30" s="53">
        <v>574</v>
      </c>
      <c r="R30" s="35">
        <v>55</v>
      </c>
      <c r="S30" s="40">
        <v>-519</v>
      </c>
      <c r="T30" s="41">
        <v>-90.41811846689896</v>
      </c>
      <c r="U30" s="40">
        <v>-200</v>
      </c>
      <c r="V30" s="42">
        <v>-78.43137254901961</v>
      </c>
      <c r="W30" s="52">
        <v>286</v>
      </c>
      <c r="X30" s="53">
        <v>337</v>
      </c>
      <c r="Y30" s="35">
        <v>70</v>
      </c>
      <c r="Z30" s="40">
        <v>-267</v>
      </c>
      <c r="AA30" s="41">
        <v>-79.22848664688428</v>
      </c>
      <c r="AB30" s="40">
        <v>-216</v>
      </c>
      <c r="AC30" s="42">
        <v>-75.52447552447552</v>
      </c>
      <c r="AD30" s="52">
        <v>90</v>
      </c>
      <c r="AE30" s="53">
        <v>584</v>
      </c>
      <c r="AF30" s="35">
        <v>51</v>
      </c>
      <c r="AG30" s="40">
        <v>-533</v>
      </c>
      <c r="AH30" s="41">
        <v>-91.26712328767124</v>
      </c>
      <c r="AI30" s="40">
        <v>-39</v>
      </c>
      <c r="AJ30" s="42">
        <v>-43.333333333333336</v>
      </c>
      <c r="AK30" s="52">
        <v>176</v>
      </c>
      <c r="AL30" s="53">
        <v>688</v>
      </c>
      <c r="AM30" s="35">
        <v>69</v>
      </c>
      <c r="AN30" s="40">
        <v>-619</v>
      </c>
      <c r="AO30" s="41">
        <v>-89.97093023255815</v>
      </c>
      <c r="AP30" s="40">
        <v>-107</v>
      </c>
      <c r="AQ30" s="42">
        <v>-60.79545454545454</v>
      </c>
      <c r="AR30" s="52">
        <v>226</v>
      </c>
      <c r="AS30" s="53">
        <v>192</v>
      </c>
      <c r="AT30" s="35">
        <v>35</v>
      </c>
      <c r="AU30" s="40">
        <v>-157</v>
      </c>
      <c r="AV30" s="50">
        <v>-81.77083333333334</v>
      </c>
      <c r="AW30" s="40">
        <v>-191</v>
      </c>
      <c r="AX30" s="51">
        <v>-84.51327433628319</v>
      </c>
      <c r="AY30" s="52">
        <v>323</v>
      </c>
      <c r="AZ30" s="53">
        <v>744</v>
      </c>
      <c r="BA30" s="35">
        <v>577</v>
      </c>
      <c r="BB30" s="40">
        <v>-167</v>
      </c>
      <c r="BC30" s="41">
        <v>-22.446236559139784</v>
      </c>
      <c r="BD30" s="40">
        <v>254</v>
      </c>
      <c r="BE30" s="42">
        <v>78.63777089783281</v>
      </c>
      <c r="BF30" s="52">
        <v>2287</v>
      </c>
      <c r="BG30" s="53">
        <v>3937</v>
      </c>
      <c r="BH30" s="35">
        <v>996</v>
      </c>
      <c r="BI30" s="40">
        <v>-2941</v>
      </c>
      <c r="BJ30" s="41">
        <v>-74.70154940309881</v>
      </c>
      <c r="BK30" s="40">
        <v>-1291</v>
      </c>
      <c r="BL30" s="42">
        <v>-56.449497157848704</v>
      </c>
      <c r="BM30" s="52">
        <v>35668</v>
      </c>
      <c r="BN30" s="53">
        <v>57795</v>
      </c>
      <c r="BO30" s="35">
        <v>26562</v>
      </c>
      <c r="BP30" s="40">
        <v>-31233</v>
      </c>
      <c r="BQ30" s="41">
        <v>-54.041007007526595</v>
      </c>
      <c r="BR30" s="40">
        <v>-9106</v>
      </c>
      <c r="BS30" s="42">
        <v>-25.529886733206236</v>
      </c>
    </row>
    <row r="31" spans="1:71" ht="12.75">
      <c r="A31" s="48" t="s">
        <v>53</v>
      </c>
      <c r="B31" s="54">
        <v>461</v>
      </c>
      <c r="C31" s="55">
        <v>401</v>
      </c>
      <c r="D31" s="56">
        <v>60</v>
      </c>
      <c r="E31" s="57">
        <v>-341</v>
      </c>
      <c r="F31" s="58">
        <v>-85.03740648379052</v>
      </c>
      <c r="G31" s="57">
        <v>-401</v>
      </c>
      <c r="H31" s="59">
        <v>-86.98481561822126</v>
      </c>
      <c r="I31" s="54">
        <v>340</v>
      </c>
      <c r="J31" s="55">
        <v>357</v>
      </c>
      <c r="K31" s="56">
        <v>39</v>
      </c>
      <c r="L31" s="57">
        <v>-318</v>
      </c>
      <c r="M31" s="58">
        <v>-89.07563025210085</v>
      </c>
      <c r="N31" s="57">
        <v>-301</v>
      </c>
      <c r="O31" s="60">
        <v>-88.52941176470588</v>
      </c>
      <c r="P31" s="54">
        <v>221</v>
      </c>
      <c r="Q31" s="55">
        <v>563</v>
      </c>
      <c r="R31" s="56">
        <v>49</v>
      </c>
      <c r="S31" s="57">
        <v>-514</v>
      </c>
      <c r="T31" s="58">
        <v>-91.29662522202486</v>
      </c>
      <c r="U31" s="57">
        <v>-172</v>
      </c>
      <c r="V31" s="60">
        <v>-77.82805429864254</v>
      </c>
      <c r="W31" s="54">
        <v>261</v>
      </c>
      <c r="X31" s="55">
        <v>329</v>
      </c>
      <c r="Y31" s="56">
        <v>61</v>
      </c>
      <c r="Z31" s="57">
        <v>-268</v>
      </c>
      <c r="AA31" s="58">
        <v>-81.45896656534954</v>
      </c>
      <c r="AB31" s="57">
        <v>-200</v>
      </c>
      <c r="AC31" s="59">
        <v>-76.62835249042146</v>
      </c>
      <c r="AD31" s="54">
        <v>66</v>
      </c>
      <c r="AE31" s="55">
        <v>575</v>
      </c>
      <c r="AF31" s="56">
        <v>44</v>
      </c>
      <c r="AG31" s="57">
        <v>-531</v>
      </c>
      <c r="AH31" s="58">
        <v>-92.34782608695652</v>
      </c>
      <c r="AI31" s="57">
        <v>-22</v>
      </c>
      <c r="AJ31" s="60">
        <v>-33.33333333333333</v>
      </c>
      <c r="AK31" s="54">
        <v>157</v>
      </c>
      <c r="AL31" s="55">
        <v>680</v>
      </c>
      <c r="AM31" s="56">
        <v>56</v>
      </c>
      <c r="AN31" s="57">
        <v>-624</v>
      </c>
      <c r="AO31" s="58">
        <v>-91.76470588235294</v>
      </c>
      <c r="AP31" s="57">
        <v>-101</v>
      </c>
      <c r="AQ31" s="59">
        <v>-64.3312101910828</v>
      </c>
      <c r="AR31" s="54">
        <v>195</v>
      </c>
      <c r="AS31" s="55">
        <v>188</v>
      </c>
      <c r="AT31" s="56">
        <v>30</v>
      </c>
      <c r="AU31" s="57">
        <v>-158</v>
      </c>
      <c r="AV31" s="61">
        <v>-84.04255319148936</v>
      </c>
      <c r="AW31" s="57">
        <v>-165</v>
      </c>
      <c r="AX31" s="60">
        <v>-84.61538461538461</v>
      </c>
      <c r="AY31" s="54">
        <v>292</v>
      </c>
      <c r="AZ31" s="55">
        <v>735</v>
      </c>
      <c r="BA31" s="56">
        <v>574</v>
      </c>
      <c r="BB31" s="57">
        <v>-161</v>
      </c>
      <c r="BC31" s="58">
        <v>-21.904761904761905</v>
      </c>
      <c r="BD31" s="57">
        <v>282</v>
      </c>
      <c r="BE31" s="59">
        <v>96.57534246575342</v>
      </c>
      <c r="BF31" s="54">
        <v>1993</v>
      </c>
      <c r="BG31" s="55">
        <v>3828</v>
      </c>
      <c r="BH31" s="56">
        <v>913</v>
      </c>
      <c r="BI31" s="57">
        <v>-2915</v>
      </c>
      <c r="BJ31" s="58">
        <v>-76.14942528735632</v>
      </c>
      <c r="BK31" s="57">
        <v>-1080</v>
      </c>
      <c r="BL31" s="59">
        <v>-54.18966382338184</v>
      </c>
      <c r="BM31" s="54">
        <v>29605</v>
      </c>
      <c r="BN31" s="55">
        <v>53432</v>
      </c>
      <c r="BO31" s="56">
        <v>21773</v>
      </c>
      <c r="BP31" s="57">
        <v>-31659</v>
      </c>
      <c r="BQ31" s="58">
        <v>-59.25101063033388</v>
      </c>
      <c r="BR31" s="57">
        <v>-7832</v>
      </c>
      <c r="BS31" s="59">
        <v>-26.454990711028543</v>
      </c>
    </row>
    <row r="32" spans="1:71" ht="12.75">
      <c r="A32" s="49" t="s">
        <v>15</v>
      </c>
      <c r="B32" s="62">
        <v>55</v>
      </c>
      <c r="C32" s="63">
        <v>339</v>
      </c>
      <c r="D32" s="64">
        <v>317</v>
      </c>
      <c r="E32" s="65">
        <v>-22</v>
      </c>
      <c r="F32" s="66">
        <v>-6.489675516224189</v>
      </c>
      <c r="G32" s="65">
        <v>262</v>
      </c>
      <c r="H32" s="67">
        <v>476.3636363636364</v>
      </c>
      <c r="I32" s="62">
        <v>81</v>
      </c>
      <c r="J32" s="63">
        <v>92</v>
      </c>
      <c r="K32" s="64">
        <v>180</v>
      </c>
      <c r="L32" s="65">
        <v>88</v>
      </c>
      <c r="M32" s="66">
        <v>95.65217391304348</v>
      </c>
      <c r="N32" s="65">
        <v>99</v>
      </c>
      <c r="O32" s="67">
        <v>122.22222222222223</v>
      </c>
      <c r="P32" s="62">
        <v>26</v>
      </c>
      <c r="Q32" s="63">
        <v>125</v>
      </c>
      <c r="R32" s="64">
        <v>83</v>
      </c>
      <c r="S32" s="65">
        <v>-42</v>
      </c>
      <c r="T32" s="66">
        <v>-33.6</v>
      </c>
      <c r="U32" s="65">
        <v>57</v>
      </c>
      <c r="V32" s="67">
        <v>219.23076923076925</v>
      </c>
      <c r="W32" s="62">
        <v>20</v>
      </c>
      <c r="X32" s="63">
        <v>52</v>
      </c>
      <c r="Y32" s="64">
        <v>22</v>
      </c>
      <c r="Z32" s="65">
        <v>-30</v>
      </c>
      <c r="AA32" s="66">
        <v>-57.692307692307686</v>
      </c>
      <c r="AB32" s="65">
        <v>2</v>
      </c>
      <c r="AC32" s="67">
        <v>10</v>
      </c>
      <c r="AD32" s="62">
        <v>28</v>
      </c>
      <c r="AE32" s="63">
        <v>49</v>
      </c>
      <c r="AF32" s="64">
        <v>58</v>
      </c>
      <c r="AG32" s="65">
        <v>9</v>
      </c>
      <c r="AH32" s="66">
        <v>18.367346938775512</v>
      </c>
      <c r="AI32" s="65">
        <v>30</v>
      </c>
      <c r="AJ32" s="67">
        <v>107.14285714285714</v>
      </c>
      <c r="AK32" s="62">
        <v>9</v>
      </c>
      <c r="AL32" s="63">
        <v>29</v>
      </c>
      <c r="AM32" s="64">
        <v>27</v>
      </c>
      <c r="AN32" s="65">
        <v>-2</v>
      </c>
      <c r="AO32" s="66">
        <v>-6.896551724137931</v>
      </c>
      <c r="AP32" s="65">
        <v>18</v>
      </c>
      <c r="AQ32" s="67">
        <v>200</v>
      </c>
      <c r="AR32" s="62">
        <v>62</v>
      </c>
      <c r="AS32" s="63">
        <v>75</v>
      </c>
      <c r="AT32" s="64">
        <v>65</v>
      </c>
      <c r="AU32" s="65">
        <v>-10</v>
      </c>
      <c r="AV32" s="66">
        <v>-13.333333333333334</v>
      </c>
      <c r="AW32" s="65">
        <v>3</v>
      </c>
      <c r="AX32" s="67">
        <v>4.838709677419355</v>
      </c>
      <c r="AY32" s="62">
        <v>24</v>
      </c>
      <c r="AZ32" s="63">
        <v>34</v>
      </c>
      <c r="BA32" s="64">
        <v>41</v>
      </c>
      <c r="BB32" s="65">
        <v>7</v>
      </c>
      <c r="BC32" s="66">
        <v>20.588235294117645</v>
      </c>
      <c r="BD32" s="65">
        <v>17</v>
      </c>
      <c r="BE32" s="67">
        <v>70.83333333333334</v>
      </c>
      <c r="BF32" s="62">
        <v>305</v>
      </c>
      <c r="BG32" s="63">
        <v>795</v>
      </c>
      <c r="BH32" s="64">
        <v>793</v>
      </c>
      <c r="BI32" s="65">
        <v>-2</v>
      </c>
      <c r="BJ32" s="66">
        <v>-0.25157232704402516</v>
      </c>
      <c r="BK32" s="65">
        <v>488</v>
      </c>
      <c r="BL32" s="67">
        <v>160</v>
      </c>
      <c r="BM32" s="62">
        <v>12012</v>
      </c>
      <c r="BN32" s="63">
        <v>22273</v>
      </c>
      <c r="BO32" s="64">
        <v>17780</v>
      </c>
      <c r="BP32" s="65">
        <v>-4493</v>
      </c>
      <c r="BQ32" s="66">
        <v>-20.172406052170793</v>
      </c>
      <c r="BR32" s="65">
        <v>5768</v>
      </c>
      <c r="BS32" s="67">
        <v>48.01864801864802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121"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N2:O2"/>
    <mergeCell ref="P2:P3"/>
    <mergeCell ref="Q2:Q3"/>
    <mergeCell ref="R2:R3"/>
    <mergeCell ref="S2:T2"/>
    <mergeCell ref="U2:V2"/>
    <mergeCell ref="W2:W3"/>
    <mergeCell ref="X2:X3"/>
    <mergeCell ref="Y2:Y3"/>
    <mergeCell ref="Z2:AA2"/>
    <mergeCell ref="AB2:AC2"/>
    <mergeCell ref="AD2:AD3"/>
    <mergeCell ref="AE2:AE3"/>
    <mergeCell ref="AF2:AF3"/>
    <mergeCell ref="AG2:AH2"/>
    <mergeCell ref="AI2:AJ2"/>
    <mergeCell ref="AK2:AK3"/>
    <mergeCell ref="AL2:AL3"/>
    <mergeCell ref="AM2:AM3"/>
    <mergeCell ref="AN2:AO2"/>
    <mergeCell ref="AP2:AQ2"/>
    <mergeCell ref="AR2:AR3"/>
    <mergeCell ref="AS2:AS3"/>
    <mergeCell ref="AT2:AT3"/>
    <mergeCell ref="AU2:AV2"/>
    <mergeCell ref="AW2:AX2"/>
    <mergeCell ref="AY2:AY3"/>
    <mergeCell ref="AZ2:AZ3"/>
    <mergeCell ref="BA2:BA3"/>
    <mergeCell ref="BB2:BC2"/>
    <mergeCell ref="BD2:BE2"/>
    <mergeCell ref="BF2:BF3"/>
    <mergeCell ref="BG2:BG3"/>
    <mergeCell ref="BH2:BH3"/>
    <mergeCell ref="BI2:BJ2"/>
    <mergeCell ref="BK2:BL2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U10:V10"/>
    <mergeCell ref="Z10:AA10"/>
    <mergeCell ref="AB10:AC10"/>
    <mergeCell ref="AG10:AH10"/>
    <mergeCell ref="AI10:AJ10"/>
    <mergeCell ref="AN10:AO10"/>
    <mergeCell ref="AP10:AQ10"/>
    <mergeCell ref="AU10:AV10"/>
    <mergeCell ref="AW10:AX10"/>
    <mergeCell ref="BB10:BC10"/>
    <mergeCell ref="BD10:BE10"/>
    <mergeCell ref="BI10:BJ10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BP19:BQ19"/>
    <mergeCell ref="AB19:AC19"/>
    <mergeCell ref="AG19:AH19"/>
    <mergeCell ref="AI19:AJ19"/>
    <mergeCell ref="AN19:AO19"/>
    <mergeCell ref="AP19:AQ19"/>
    <mergeCell ref="AU19:AV19"/>
    <mergeCell ref="AG21:AH21"/>
    <mergeCell ref="AW19:AX19"/>
    <mergeCell ref="BB19:BC19"/>
    <mergeCell ref="BD19:BE19"/>
    <mergeCell ref="BI19:BJ19"/>
    <mergeCell ref="BK19:BL19"/>
    <mergeCell ref="BB21:BC21"/>
    <mergeCell ref="BI21:BJ21"/>
    <mergeCell ref="BK21:BL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BP21:BQ21"/>
    <mergeCell ref="BR21:BS21"/>
    <mergeCell ref="AI21:AJ21"/>
    <mergeCell ref="AN21:AO21"/>
    <mergeCell ref="AP21:AQ21"/>
    <mergeCell ref="AU21:AV21"/>
    <mergeCell ref="AW21:AX21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Z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24" sqref="BF24"/>
    </sheetView>
  </sheetViews>
  <sheetFormatPr defaultColWidth="9.140625" defaultRowHeight="12.75"/>
  <cols>
    <col min="1" max="1" width="37.57421875" style="0" customWidth="1"/>
    <col min="2" max="4" width="9.28125" style="0" customWidth="1"/>
    <col min="5" max="5" width="6.8515625" style="0" customWidth="1"/>
    <col min="6" max="6" width="7.00390625" style="0" customWidth="1"/>
    <col min="7" max="8" width="7.7109375" style="0" customWidth="1"/>
    <col min="9" max="10" width="9.28125" style="0" customWidth="1"/>
    <col min="11" max="11" width="8.281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28125" style="0" customWidth="1"/>
    <col min="19" max="20" width="6.7109375" style="0" customWidth="1"/>
    <col min="21" max="22" width="7.7109375" style="0" customWidth="1"/>
    <col min="23" max="25" width="9.281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281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281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281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28125" style="0" customWidth="1"/>
    <col min="54" max="55" width="6.7109375" style="0" customWidth="1"/>
    <col min="56" max="57" width="7.7109375" style="0" customWidth="1"/>
    <col min="58" max="60" width="9.281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281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88"/>
      <c r="B1" s="91" t="s">
        <v>38</v>
      </c>
      <c r="C1" s="92"/>
      <c r="D1" s="92"/>
      <c r="E1" s="92"/>
      <c r="F1" s="92"/>
      <c r="G1" s="92"/>
      <c r="H1" s="93"/>
      <c r="I1" s="91" t="s">
        <v>39</v>
      </c>
      <c r="J1" s="92"/>
      <c r="K1" s="92"/>
      <c r="L1" s="92"/>
      <c r="M1" s="92"/>
      <c r="N1" s="92"/>
      <c r="O1" s="93"/>
      <c r="P1" s="91" t="s">
        <v>40</v>
      </c>
      <c r="Q1" s="92"/>
      <c r="R1" s="92"/>
      <c r="S1" s="92"/>
      <c r="T1" s="92"/>
      <c r="U1" s="92"/>
      <c r="V1" s="93"/>
      <c r="W1" s="91" t="s">
        <v>41</v>
      </c>
      <c r="X1" s="92"/>
      <c r="Y1" s="92"/>
      <c r="Z1" s="92"/>
      <c r="AA1" s="92"/>
      <c r="AB1" s="92"/>
      <c r="AC1" s="93"/>
      <c r="AD1" s="91" t="s">
        <v>42</v>
      </c>
      <c r="AE1" s="92"/>
      <c r="AF1" s="92"/>
      <c r="AG1" s="92"/>
      <c r="AH1" s="92"/>
      <c r="AI1" s="92"/>
      <c r="AJ1" s="93"/>
      <c r="AK1" s="91" t="s">
        <v>43</v>
      </c>
      <c r="AL1" s="92"/>
      <c r="AM1" s="92"/>
      <c r="AN1" s="92"/>
      <c r="AO1" s="92"/>
      <c r="AP1" s="92"/>
      <c r="AQ1" s="93"/>
      <c r="AR1" s="91" t="s">
        <v>44</v>
      </c>
      <c r="AS1" s="92"/>
      <c r="AT1" s="92"/>
      <c r="AU1" s="92"/>
      <c r="AV1" s="92"/>
      <c r="AW1" s="92"/>
      <c r="AX1" s="93"/>
      <c r="AY1" s="91" t="s">
        <v>45</v>
      </c>
      <c r="AZ1" s="92"/>
      <c r="BA1" s="92"/>
      <c r="BB1" s="92"/>
      <c r="BC1" s="92"/>
      <c r="BD1" s="92"/>
      <c r="BE1" s="93"/>
      <c r="BF1" s="91" t="s">
        <v>46</v>
      </c>
      <c r="BG1" s="92"/>
      <c r="BH1" s="92"/>
      <c r="BI1" s="92"/>
      <c r="BJ1" s="92"/>
      <c r="BK1" s="92"/>
      <c r="BL1" s="93"/>
      <c r="BM1" s="91" t="s">
        <v>50</v>
      </c>
      <c r="BN1" s="92"/>
      <c r="BO1" s="92"/>
      <c r="BP1" s="92"/>
      <c r="BQ1" s="92"/>
      <c r="BR1" s="92"/>
      <c r="BS1" s="93"/>
    </row>
    <row r="2" spans="1:71" ht="26.25" customHeight="1">
      <c r="A2" s="89"/>
      <c r="B2" s="82" t="s">
        <v>57</v>
      </c>
      <c r="C2" s="95" t="s">
        <v>61</v>
      </c>
      <c r="D2" s="75" t="s">
        <v>63</v>
      </c>
      <c r="E2" s="98" t="s">
        <v>5</v>
      </c>
      <c r="F2" s="99"/>
      <c r="G2" s="98" t="s">
        <v>6</v>
      </c>
      <c r="H2" s="100"/>
      <c r="I2" s="82" t="s">
        <v>57</v>
      </c>
      <c r="J2" s="95" t="s">
        <v>61</v>
      </c>
      <c r="K2" s="75" t="s">
        <v>63</v>
      </c>
      <c r="L2" s="98" t="s">
        <v>5</v>
      </c>
      <c r="M2" s="99"/>
      <c r="N2" s="98" t="s">
        <v>6</v>
      </c>
      <c r="O2" s="100"/>
      <c r="P2" s="82" t="s">
        <v>57</v>
      </c>
      <c r="Q2" s="95" t="s">
        <v>61</v>
      </c>
      <c r="R2" s="75" t="s">
        <v>63</v>
      </c>
      <c r="S2" s="98" t="s">
        <v>5</v>
      </c>
      <c r="T2" s="99"/>
      <c r="U2" s="98" t="s">
        <v>6</v>
      </c>
      <c r="V2" s="100"/>
      <c r="W2" s="82" t="s">
        <v>57</v>
      </c>
      <c r="X2" s="95" t="s">
        <v>61</v>
      </c>
      <c r="Y2" s="75" t="s">
        <v>63</v>
      </c>
      <c r="Z2" s="98" t="s">
        <v>5</v>
      </c>
      <c r="AA2" s="99"/>
      <c r="AB2" s="98" t="s">
        <v>6</v>
      </c>
      <c r="AC2" s="100"/>
      <c r="AD2" s="82" t="s">
        <v>57</v>
      </c>
      <c r="AE2" s="95" t="s">
        <v>61</v>
      </c>
      <c r="AF2" s="75" t="s">
        <v>63</v>
      </c>
      <c r="AG2" s="98" t="s">
        <v>5</v>
      </c>
      <c r="AH2" s="99"/>
      <c r="AI2" s="98" t="s">
        <v>6</v>
      </c>
      <c r="AJ2" s="100"/>
      <c r="AK2" s="82" t="s">
        <v>57</v>
      </c>
      <c r="AL2" s="95" t="s">
        <v>61</v>
      </c>
      <c r="AM2" s="75" t="s">
        <v>63</v>
      </c>
      <c r="AN2" s="98" t="s">
        <v>5</v>
      </c>
      <c r="AO2" s="99"/>
      <c r="AP2" s="98" t="s">
        <v>6</v>
      </c>
      <c r="AQ2" s="100"/>
      <c r="AR2" s="82" t="s">
        <v>57</v>
      </c>
      <c r="AS2" s="95" t="s">
        <v>61</v>
      </c>
      <c r="AT2" s="75" t="s">
        <v>63</v>
      </c>
      <c r="AU2" s="98" t="s">
        <v>5</v>
      </c>
      <c r="AV2" s="99"/>
      <c r="AW2" s="98" t="s">
        <v>6</v>
      </c>
      <c r="AX2" s="100"/>
      <c r="AY2" s="82" t="s">
        <v>57</v>
      </c>
      <c r="AZ2" s="95" t="s">
        <v>61</v>
      </c>
      <c r="BA2" s="75" t="s">
        <v>63</v>
      </c>
      <c r="BB2" s="98" t="s">
        <v>5</v>
      </c>
      <c r="BC2" s="99"/>
      <c r="BD2" s="98" t="s">
        <v>6</v>
      </c>
      <c r="BE2" s="100"/>
      <c r="BF2" s="82" t="s">
        <v>57</v>
      </c>
      <c r="BG2" s="95" t="s">
        <v>61</v>
      </c>
      <c r="BH2" s="75" t="s">
        <v>63</v>
      </c>
      <c r="BI2" s="98" t="s">
        <v>5</v>
      </c>
      <c r="BJ2" s="99"/>
      <c r="BK2" s="98" t="s">
        <v>6</v>
      </c>
      <c r="BL2" s="100"/>
      <c r="BM2" s="82" t="s">
        <v>57</v>
      </c>
      <c r="BN2" s="95" t="s">
        <v>61</v>
      </c>
      <c r="BO2" s="75" t="s">
        <v>63</v>
      </c>
      <c r="BP2" s="98" t="s">
        <v>5</v>
      </c>
      <c r="BQ2" s="99"/>
      <c r="BR2" s="98" t="s">
        <v>6</v>
      </c>
      <c r="BS2" s="100"/>
    </row>
    <row r="3" spans="1:71" ht="12" customHeight="1">
      <c r="A3" s="90"/>
      <c r="B3" s="94"/>
      <c r="C3" s="96"/>
      <c r="D3" s="97"/>
      <c r="E3" s="5" t="s">
        <v>7</v>
      </c>
      <c r="F3" s="5" t="s">
        <v>8</v>
      </c>
      <c r="G3" s="5" t="s">
        <v>7</v>
      </c>
      <c r="H3" s="6" t="s">
        <v>8</v>
      </c>
      <c r="I3" s="94"/>
      <c r="J3" s="96"/>
      <c r="K3" s="97"/>
      <c r="L3" s="5" t="s">
        <v>7</v>
      </c>
      <c r="M3" s="5" t="s">
        <v>8</v>
      </c>
      <c r="N3" s="5" t="s">
        <v>7</v>
      </c>
      <c r="O3" s="6" t="s">
        <v>8</v>
      </c>
      <c r="P3" s="94"/>
      <c r="Q3" s="96"/>
      <c r="R3" s="97"/>
      <c r="S3" s="5" t="s">
        <v>7</v>
      </c>
      <c r="T3" s="5" t="s">
        <v>8</v>
      </c>
      <c r="U3" s="5" t="s">
        <v>7</v>
      </c>
      <c r="V3" s="6" t="s">
        <v>8</v>
      </c>
      <c r="W3" s="94"/>
      <c r="X3" s="96"/>
      <c r="Y3" s="97"/>
      <c r="Z3" s="5" t="s">
        <v>7</v>
      </c>
      <c r="AA3" s="5" t="s">
        <v>8</v>
      </c>
      <c r="AB3" s="5" t="s">
        <v>7</v>
      </c>
      <c r="AC3" s="6" t="s">
        <v>8</v>
      </c>
      <c r="AD3" s="94"/>
      <c r="AE3" s="96"/>
      <c r="AF3" s="97"/>
      <c r="AG3" s="5" t="s">
        <v>7</v>
      </c>
      <c r="AH3" s="5" t="s">
        <v>8</v>
      </c>
      <c r="AI3" s="5" t="s">
        <v>7</v>
      </c>
      <c r="AJ3" s="6" t="s">
        <v>8</v>
      </c>
      <c r="AK3" s="94"/>
      <c r="AL3" s="96"/>
      <c r="AM3" s="97"/>
      <c r="AN3" s="5" t="s">
        <v>7</v>
      </c>
      <c r="AO3" s="5" t="s">
        <v>8</v>
      </c>
      <c r="AP3" s="5" t="s">
        <v>7</v>
      </c>
      <c r="AQ3" s="6" t="s">
        <v>8</v>
      </c>
      <c r="AR3" s="94"/>
      <c r="AS3" s="96"/>
      <c r="AT3" s="97"/>
      <c r="AU3" s="5" t="s">
        <v>7</v>
      </c>
      <c r="AV3" s="5" t="s">
        <v>8</v>
      </c>
      <c r="AW3" s="5" t="s">
        <v>7</v>
      </c>
      <c r="AX3" s="6" t="s">
        <v>8</v>
      </c>
      <c r="AY3" s="94"/>
      <c r="AZ3" s="96"/>
      <c r="BA3" s="97"/>
      <c r="BB3" s="5" t="s">
        <v>7</v>
      </c>
      <c r="BC3" s="5" t="s">
        <v>8</v>
      </c>
      <c r="BD3" s="5" t="s">
        <v>7</v>
      </c>
      <c r="BE3" s="6" t="s">
        <v>8</v>
      </c>
      <c r="BF3" s="94"/>
      <c r="BG3" s="96"/>
      <c r="BH3" s="97"/>
      <c r="BI3" s="5" t="s">
        <v>7</v>
      </c>
      <c r="BJ3" s="5" t="s">
        <v>8</v>
      </c>
      <c r="BK3" s="5" t="s">
        <v>7</v>
      </c>
      <c r="BL3" s="6" t="s">
        <v>8</v>
      </c>
      <c r="BM3" s="94"/>
      <c r="BN3" s="96"/>
      <c r="BO3" s="97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3">
        <v>10164</v>
      </c>
      <c r="C4" s="34">
        <v>5421</v>
      </c>
      <c r="D4" s="35">
        <v>5530</v>
      </c>
      <c r="E4" s="34">
        <v>109</v>
      </c>
      <c r="F4" s="36">
        <v>2.0106991330012915</v>
      </c>
      <c r="G4" s="34">
        <v>-4634</v>
      </c>
      <c r="H4" s="37">
        <v>-45.59228650137741</v>
      </c>
      <c r="I4" s="33">
        <v>4548</v>
      </c>
      <c r="J4" s="34">
        <v>3703</v>
      </c>
      <c r="K4" s="35">
        <v>3518</v>
      </c>
      <c r="L4" s="34">
        <v>-185</v>
      </c>
      <c r="M4" s="36">
        <v>-4.995949230353768</v>
      </c>
      <c r="N4" s="34">
        <v>-1030</v>
      </c>
      <c r="O4" s="37">
        <v>-22.647317502198767</v>
      </c>
      <c r="P4" s="33">
        <v>4384</v>
      </c>
      <c r="Q4" s="34">
        <v>3681</v>
      </c>
      <c r="R4" s="35">
        <v>3349</v>
      </c>
      <c r="S4" s="34">
        <v>-332</v>
      </c>
      <c r="T4" s="36">
        <v>-9.01928823689215</v>
      </c>
      <c r="U4" s="34">
        <v>-1035</v>
      </c>
      <c r="V4" s="37">
        <v>-23.608576642335766</v>
      </c>
      <c r="W4" s="33">
        <v>2456</v>
      </c>
      <c r="X4" s="34">
        <v>1802</v>
      </c>
      <c r="Y4" s="35">
        <v>1772</v>
      </c>
      <c r="Z4" s="34">
        <v>-30</v>
      </c>
      <c r="AA4" s="36">
        <v>-1.6648168701442843</v>
      </c>
      <c r="AB4" s="34">
        <v>-684</v>
      </c>
      <c r="AC4" s="37">
        <v>-27.850162866449512</v>
      </c>
      <c r="AD4" s="33">
        <v>2037</v>
      </c>
      <c r="AE4" s="34">
        <v>1597</v>
      </c>
      <c r="AF4" s="35">
        <v>1379</v>
      </c>
      <c r="AG4" s="34">
        <v>-218</v>
      </c>
      <c r="AH4" s="36">
        <v>-13.650594865372573</v>
      </c>
      <c r="AI4" s="34">
        <v>-658</v>
      </c>
      <c r="AJ4" s="37">
        <v>-32.302405498281786</v>
      </c>
      <c r="AK4" s="33">
        <v>3884</v>
      </c>
      <c r="AL4" s="34">
        <v>2489</v>
      </c>
      <c r="AM4" s="35">
        <v>2582</v>
      </c>
      <c r="AN4" s="34">
        <v>93</v>
      </c>
      <c r="AO4" s="36">
        <v>3.7364403374849338</v>
      </c>
      <c r="AP4" s="34">
        <v>-1302</v>
      </c>
      <c r="AQ4" s="37">
        <v>-33.5221421215242</v>
      </c>
      <c r="AR4" s="33">
        <v>2055</v>
      </c>
      <c r="AS4" s="34">
        <v>2814</v>
      </c>
      <c r="AT4" s="35">
        <v>2775</v>
      </c>
      <c r="AU4" s="34">
        <v>-39</v>
      </c>
      <c r="AV4" s="36">
        <v>-1.3859275053304905</v>
      </c>
      <c r="AW4" s="34">
        <v>720</v>
      </c>
      <c r="AX4" s="37">
        <v>35.03649635036496</v>
      </c>
      <c r="AY4" s="33">
        <v>2979</v>
      </c>
      <c r="AZ4" s="34">
        <v>2039</v>
      </c>
      <c r="BA4" s="35">
        <v>2398</v>
      </c>
      <c r="BB4" s="34">
        <v>359</v>
      </c>
      <c r="BC4" s="36">
        <v>17.606669936243257</v>
      </c>
      <c r="BD4" s="34">
        <v>-581</v>
      </c>
      <c r="BE4" s="37">
        <v>-19.503188989593824</v>
      </c>
      <c r="BF4" s="33">
        <v>32507</v>
      </c>
      <c r="BG4" s="34">
        <v>23546</v>
      </c>
      <c r="BH4" s="35">
        <v>23303</v>
      </c>
      <c r="BI4" s="34">
        <v>-243</v>
      </c>
      <c r="BJ4" s="36">
        <v>-1.0320224241909455</v>
      </c>
      <c r="BK4" s="34">
        <v>-9204</v>
      </c>
      <c r="BL4" s="37">
        <v>-28.31390162118928</v>
      </c>
      <c r="BM4" s="33">
        <v>620126</v>
      </c>
      <c r="BN4" s="34">
        <v>443558</v>
      </c>
      <c r="BO4" s="35">
        <v>431474</v>
      </c>
      <c r="BP4" s="34">
        <v>-12084</v>
      </c>
      <c r="BQ4" s="36">
        <v>-2.724333683531804</v>
      </c>
      <c r="BR4" s="34">
        <v>-188652</v>
      </c>
      <c r="BS4" s="37">
        <v>-30.421559489523098</v>
      </c>
    </row>
    <row r="5" spans="1:71" ht="12.75">
      <c r="A5" s="69" t="s">
        <v>0</v>
      </c>
      <c r="B5" s="38">
        <v>5194</v>
      </c>
      <c r="C5" s="39">
        <v>2748</v>
      </c>
      <c r="D5" s="35">
        <v>2834</v>
      </c>
      <c r="E5" s="40">
        <v>86</v>
      </c>
      <c r="F5" s="41">
        <v>3.129548762736536</v>
      </c>
      <c r="G5" s="40">
        <v>-2360</v>
      </c>
      <c r="H5" s="42">
        <v>-45.43704274162495</v>
      </c>
      <c r="I5" s="38">
        <v>2411</v>
      </c>
      <c r="J5" s="39">
        <v>2034</v>
      </c>
      <c r="K5" s="35">
        <v>1910</v>
      </c>
      <c r="L5" s="40">
        <v>-124</v>
      </c>
      <c r="M5" s="41">
        <v>-6.096361848574238</v>
      </c>
      <c r="N5" s="40">
        <v>-501</v>
      </c>
      <c r="O5" s="42">
        <v>-20.779759435918706</v>
      </c>
      <c r="P5" s="38">
        <v>2281</v>
      </c>
      <c r="Q5" s="39">
        <v>1887</v>
      </c>
      <c r="R5" s="35">
        <v>1632</v>
      </c>
      <c r="S5" s="40">
        <v>-255</v>
      </c>
      <c r="T5" s="41">
        <v>-13.513513513513514</v>
      </c>
      <c r="U5" s="40">
        <v>-649</v>
      </c>
      <c r="V5" s="42">
        <v>-28.452433143358174</v>
      </c>
      <c r="W5" s="38">
        <v>1247</v>
      </c>
      <c r="X5" s="39">
        <v>897</v>
      </c>
      <c r="Y5" s="35">
        <v>844</v>
      </c>
      <c r="Z5" s="40">
        <v>-53</v>
      </c>
      <c r="AA5" s="41">
        <v>-5.908584169453734</v>
      </c>
      <c r="AB5" s="40">
        <v>-403</v>
      </c>
      <c r="AC5" s="42">
        <v>-32.31756214915798</v>
      </c>
      <c r="AD5" s="38">
        <v>1120</v>
      </c>
      <c r="AE5" s="39">
        <v>878</v>
      </c>
      <c r="AF5" s="35">
        <v>739</v>
      </c>
      <c r="AG5" s="40">
        <v>-139</v>
      </c>
      <c r="AH5" s="41">
        <v>-15.831435079726653</v>
      </c>
      <c r="AI5" s="40">
        <v>-381</v>
      </c>
      <c r="AJ5" s="42">
        <v>-34.017857142857146</v>
      </c>
      <c r="AK5" s="38">
        <v>2075</v>
      </c>
      <c r="AL5" s="39">
        <v>1259</v>
      </c>
      <c r="AM5" s="35">
        <v>1308</v>
      </c>
      <c r="AN5" s="40">
        <v>49</v>
      </c>
      <c r="AO5" s="41">
        <v>3.8919777601270846</v>
      </c>
      <c r="AP5" s="40">
        <v>-767</v>
      </c>
      <c r="AQ5" s="42">
        <v>-36.963855421686745</v>
      </c>
      <c r="AR5" s="38">
        <v>1065</v>
      </c>
      <c r="AS5" s="39">
        <v>1444</v>
      </c>
      <c r="AT5" s="35">
        <v>1400</v>
      </c>
      <c r="AU5" s="40">
        <v>-44</v>
      </c>
      <c r="AV5" s="41">
        <v>-3.0470914127423825</v>
      </c>
      <c r="AW5" s="40">
        <v>335</v>
      </c>
      <c r="AX5" s="42">
        <v>31.455399061032864</v>
      </c>
      <c r="AY5" s="38">
        <v>1616</v>
      </c>
      <c r="AZ5" s="39">
        <v>1111</v>
      </c>
      <c r="BA5" s="35">
        <v>1358</v>
      </c>
      <c r="BB5" s="40">
        <v>247</v>
      </c>
      <c r="BC5" s="41">
        <v>22.23222322232223</v>
      </c>
      <c r="BD5" s="40">
        <v>-258</v>
      </c>
      <c r="BE5" s="42">
        <v>-15.965346534653465</v>
      </c>
      <c r="BF5" s="38">
        <v>17009</v>
      </c>
      <c r="BG5" s="39">
        <v>12258</v>
      </c>
      <c r="BH5" s="35">
        <v>12025</v>
      </c>
      <c r="BI5" s="40">
        <v>-233</v>
      </c>
      <c r="BJ5" s="41">
        <v>-1.900799477891989</v>
      </c>
      <c r="BK5" s="40">
        <v>-4984</v>
      </c>
      <c r="BL5" s="42">
        <v>-29.302134164265976</v>
      </c>
      <c r="BM5" s="38">
        <v>324750</v>
      </c>
      <c r="BN5" s="39">
        <v>234356</v>
      </c>
      <c r="BO5" s="35">
        <v>226397</v>
      </c>
      <c r="BP5" s="40">
        <v>-7959</v>
      </c>
      <c r="BQ5" s="41">
        <v>-3.396115311747939</v>
      </c>
      <c r="BR5" s="40">
        <v>-98353</v>
      </c>
      <c r="BS5" s="42">
        <v>-30.285758275596613</v>
      </c>
    </row>
    <row r="6" spans="1:71" ht="12.75">
      <c r="A6" s="69" t="s">
        <v>1</v>
      </c>
      <c r="B6" s="38">
        <v>4970</v>
      </c>
      <c r="C6" s="39">
        <v>2673</v>
      </c>
      <c r="D6" s="35">
        <v>2696</v>
      </c>
      <c r="E6" s="40">
        <v>23</v>
      </c>
      <c r="F6" s="41">
        <v>0.8604564160119716</v>
      </c>
      <c r="G6" s="40">
        <v>-2274</v>
      </c>
      <c r="H6" s="42">
        <v>-45.754527162977865</v>
      </c>
      <c r="I6" s="38">
        <v>2137</v>
      </c>
      <c r="J6" s="39">
        <v>1669</v>
      </c>
      <c r="K6" s="35">
        <v>1608</v>
      </c>
      <c r="L6" s="40">
        <v>-61</v>
      </c>
      <c r="M6" s="41">
        <v>-3.654883163571001</v>
      </c>
      <c r="N6" s="40">
        <v>-529</v>
      </c>
      <c r="O6" s="42">
        <v>-24.754328497894242</v>
      </c>
      <c r="P6" s="38">
        <v>2103</v>
      </c>
      <c r="Q6" s="39">
        <v>1794</v>
      </c>
      <c r="R6" s="35">
        <v>1717</v>
      </c>
      <c r="S6" s="40">
        <v>-77</v>
      </c>
      <c r="T6" s="41">
        <v>-4.292084726867335</v>
      </c>
      <c r="U6" s="40">
        <v>-386</v>
      </c>
      <c r="V6" s="42">
        <v>-18.3547313361864</v>
      </c>
      <c r="W6" s="38">
        <v>1209</v>
      </c>
      <c r="X6" s="39">
        <v>905</v>
      </c>
      <c r="Y6" s="35">
        <v>928</v>
      </c>
      <c r="Z6" s="40">
        <v>23</v>
      </c>
      <c r="AA6" s="41">
        <v>2.541436464088398</v>
      </c>
      <c r="AB6" s="40">
        <v>-281</v>
      </c>
      <c r="AC6" s="42">
        <v>-23.242349048800662</v>
      </c>
      <c r="AD6" s="38">
        <v>917</v>
      </c>
      <c r="AE6" s="39">
        <v>719</v>
      </c>
      <c r="AF6" s="35">
        <v>640</v>
      </c>
      <c r="AG6" s="40">
        <v>-79</v>
      </c>
      <c r="AH6" s="41">
        <v>-10.987482614742698</v>
      </c>
      <c r="AI6" s="40">
        <v>-277</v>
      </c>
      <c r="AJ6" s="42">
        <v>-30.207197382769902</v>
      </c>
      <c r="AK6" s="38">
        <v>1809</v>
      </c>
      <c r="AL6" s="39">
        <v>1230</v>
      </c>
      <c r="AM6" s="35">
        <v>1274</v>
      </c>
      <c r="AN6" s="40">
        <v>44</v>
      </c>
      <c r="AO6" s="41">
        <v>3.577235772357724</v>
      </c>
      <c r="AP6" s="40">
        <v>-535</v>
      </c>
      <c r="AQ6" s="42">
        <v>-29.574350469872858</v>
      </c>
      <c r="AR6" s="38">
        <v>990</v>
      </c>
      <c r="AS6" s="39">
        <v>1370</v>
      </c>
      <c r="AT6" s="35">
        <v>1375</v>
      </c>
      <c r="AU6" s="40">
        <v>5</v>
      </c>
      <c r="AV6" s="41">
        <v>0.36496350364963503</v>
      </c>
      <c r="AW6" s="40">
        <v>385</v>
      </c>
      <c r="AX6" s="42">
        <v>38.88888888888889</v>
      </c>
      <c r="AY6" s="38">
        <v>1363</v>
      </c>
      <c r="AZ6" s="39">
        <v>928</v>
      </c>
      <c r="BA6" s="35">
        <v>1040</v>
      </c>
      <c r="BB6" s="40">
        <v>112</v>
      </c>
      <c r="BC6" s="41">
        <v>12.068965517241379</v>
      </c>
      <c r="BD6" s="40">
        <v>-323</v>
      </c>
      <c r="BE6" s="42">
        <v>-23.697725605282464</v>
      </c>
      <c r="BF6" s="38">
        <v>15498</v>
      </c>
      <c r="BG6" s="39">
        <v>11288</v>
      </c>
      <c r="BH6" s="35">
        <v>11278</v>
      </c>
      <c r="BI6" s="40">
        <v>-10</v>
      </c>
      <c r="BJ6" s="41">
        <v>-0.0885896527285613</v>
      </c>
      <c r="BK6" s="40">
        <v>-4220</v>
      </c>
      <c r="BL6" s="42">
        <v>-27.22931991224674</v>
      </c>
      <c r="BM6" s="38">
        <v>295376</v>
      </c>
      <c r="BN6" s="39">
        <v>209202</v>
      </c>
      <c r="BO6" s="35">
        <v>205077</v>
      </c>
      <c r="BP6" s="40">
        <v>-4125</v>
      </c>
      <c r="BQ6" s="41">
        <v>-1.9717784724811425</v>
      </c>
      <c r="BR6" s="40">
        <v>-90299</v>
      </c>
      <c r="BS6" s="42">
        <v>-30.57086560858025</v>
      </c>
    </row>
    <row r="7" spans="1:71" ht="12.75">
      <c r="A7" s="69" t="s">
        <v>23</v>
      </c>
      <c r="B7" s="38">
        <v>8189</v>
      </c>
      <c r="C7" s="39">
        <v>4130</v>
      </c>
      <c r="D7" s="35">
        <v>4277</v>
      </c>
      <c r="E7" s="40">
        <v>147</v>
      </c>
      <c r="F7" s="41">
        <v>3.5593220338983054</v>
      </c>
      <c r="G7" s="40">
        <v>-3912</v>
      </c>
      <c r="H7" s="42">
        <v>-47.771400659421175</v>
      </c>
      <c r="I7" s="38">
        <v>4043</v>
      </c>
      <c r="J7" s="39">
        <v>3306</v>
      </c>
      <c r="K7" s="35">
        <v>3122</v>
      </c>
      <c r="L7" s="40">
        <v>-184</v>
      </c>
      <c r="M7" s="41">
        <v>-5.565638233514822</v>
      </c>
      <c r="N7" s="40">
        <v>-921</v>
      </c>
      <c r="O7" s="42">
        <v>-22.780113776898343</v>
      </c>
      <c r="P7" s="38">
        <v>3980</v>
      </c>
      <c r="Q7" s="39">
        <v>3372</v>
      </c>
      <c r="R7" s="35">
        <v>3043</v>
      </c>
      <c r="S7" s="40">
        <v>-329</v>
      </c>
      <c r="T7" s="41">
        <v>-9.75682087781732</v>
      </c>
      <c r="U7" s="40">
        <v>-937</v>
      </c>
      <c r="V7" s="42">
        <v>-23.542713567839197</v>
      </c>
      <c r="W7" s="38">
        <v>2188</v>
      </c>
      <c r="X7" s="39">
        <v>1603</v>
      </c>
      <c r="Y7" s="35">
        <v>1567</v>
      </c>
      <c r="Z7" s="40">
        <v>-36</v>
      </c>
      <c r="AA7" s="41">
        <v>-2.245789145352464</v>
      </c>
      <c r="AB7" s="40">
        <v>-621</v>
      </c>
      <c r="AC7" s="42">
        <v>-28.382084095063988</v>
      </c>
      <c r="AD7" s="38">
        <v>1840</v>
      </c>
      <c r="AE7" s="39">
        <v>1458</v>
      </c>
      <c r="AF7" s="35">
        <v>1239</v>
      </c>
      <c r="AG7" s="40">
        <v>-219</v>
      </c>
      <c r="AH7" s="41">
        <v>-15.020576131687244</v>
      </c>
      <c r="AI7" s="40">
        <v>-601</v>
      </c>
      <c r="AJ7" s="42">
        <v>-32.66304347826087</v>
      </c>
      <c r="AK7" s="38">
        <v>3556</v>
      </c>
      <c r="AL7" s="39">
        <v>2238</v>
      </c>
      <c r="AM7" s="35">
        <v>2315</v>
      </c>
      <c r="AN7" s="40">
        <v>77</v>
      </c>
      <c r="AO7" s="41">
        <v>3.4405719392314564</v>
      </c>
      <c r="AP7" s="40">
        <v>-1241</v>
      </c>
      <c r="AQ7" s="42">
        <v>-34.89876265466816</v>
      </c>
      <c r="AR7" s="38">
        <v>1890</v>
      </c>
      <c r="AS7" s="39">
        <v>2586</v>
      </c>
      <c r="AT7" s="35">
        <v>2551</v>
      </c>
      <c r="AU7" s="40">
        <v>-35</v>
      </c>
      <c r="AV7" s="41">
        <v>-1.3534416086620265</v>
      </c>
      <c r="AW7" s="40">
        <v>661</v>
      </c>
      <c r="AX7" s="42">
        <v>34.973544973544975</v>
      </c>
      <c r="AY7" s="38">
        <v>2733</v>
      </c>
      <c r="AZ7" s="39">
        <v>1903</v>
      </c>
      <c r="BA7" s="35">
        <v>2237</v>
      </c>
      <c r="BB7" s="40">
        <v>334</v>
      </c>
      <c r="BC7" s="41">
        <v>17.551234892275357</v>
      </c>
      <c r="BD7" s="40">
        <v>-496</v>
      </c>
      <c r="BE7" s="42">
        <v>-18.1485547017929</v>
      </c>
      <c r="BF7" s="38">
        <v>28419</v>
      </c>
      <c r="BG7" s="39">
        <v>20596</v>
      </c>
      <c r="BH7" s="35">
        <v>20351</v>
      </c>
      <c r="BI7" s="40">
        <v>-245</v>
      </c>
      <c r="BJ7" s="41">
        <v>-1.1895513691979025</v>
      </c>
      <c r="BK7" s="40">
        <v>-8068</v>
      </c>
      <c r="BL7" s="42">
        <v>-28.389457757134313</v>
      </c>
      <c r="BM7" s="38">
        <v>515704</v>
      </c>
      <c r="BN7" s="39">
        <v>367648</v>
      </c>
      <c r="BO7" s="35">
        <v>356462</v>
      </c>
      <c r="BP7" s="40">
        <v>-11186</v>
      </c>
      <c r="BQ7" s="41">
        <v>-3.04258421098442</v>
      </c>
      <c r="BR7" s="40">
        <v>-159242</v>
      </c>
      <c r="BS7" s="42">
        <v>-30.87856599910026</v>
      </c>
    </row>
    <row r="8" spans="1:71" ht="12.75">
      <c r="A8" s="69" t="s">
        <v>24</v>
      </c>
      <c r="B8" s="38">
        <v>1975</v>
      </c>
      <c r="C8" s="39">
        <v>1291</v>
      </c>
      <c r="D8" s="35">
        <v>1253</v>
      </c>
      <c r="E8" s="40">
        <v>-38</v>
      </c>
      <c r="F8" s="41">
        <v>-2.943454686289698</v>
      </c>
      <c r="G8" s="40">
        <v>-722</v>
      </c>
      <c r="H8" s="42">
        <v>-36.55696202531646</v>
      </c>
      <c r="I8" s="38">
        <v>505</v>
      </c>
      <c r="J8" s="39">
        <v>397</v>
      </c>
      <c r="K8" s="35">
        <v>396</v>
      </c>
      <c r="L8" s="40">
        <v>-1</v>
      </c>
      <c r="M8" s="41">
        <v>-0.2518891687657431</v>
      </c>
      <c r="N8" s="40">
        <v>-109</v>
      </c>
      <c r="O8" s="42">
        <v>-21.584158415841586</v>
      </c>
      <c r="P8" s="38">
        <v>404</v>
      </c>
      <c r="Q8" s="39">
        <v>309</v>
      </c>
      <c r="R8" s="35">
        <v>306</v>
      </c>
      <c r="S8" s="40">
        <v>-3</v>
      </c>
      <c r="T8" s="41">
        <v>-0.9708737864077669</v>
      </c>
      <c r="U8" s="40">
        <v>-98</v>
      </c>
      <c r="V8" s="42">
        <v>-24.257425742574256</v>
      </c>
      <c r="W8" s="38">
        <v>268</v>
      </c>
      <c r="X8" s="39">
        <v>199</v>
      </c>
      <c r="Y8" s="35">
        <v>205</v>
      </c>
      <c r="Z8" s="40">
        <v>6</v>
      </c>
      <c r="AA8" s="41">
        <v>3.015075376884422</v>
      </c>
      <c r="AB8" s="40">
        <v>-63</v>
      </c>
      <c r="AC8" s="42">
        <v>-23.507462686567166</v>
      </c>
      <c r="AD8" s="38">
        <v>197</v>
      </c>
      <c r="AE8" s="39">
        <v>139</v>
      </c>
      <c r="AF8" s="35">
        <v>140</v>
      </c>
      <c r="AG8" s="40">
        <v>1</v>
      </c>
      <c r="AH8" s="41">
        <v>0.7194244604316548</v>
      </c>
      <c r="AI8" s="40">
        <v>-57</v>
      </c>
      <c r="AJ8" s="42">
        <v>-28.934010152284262</v>
      </c>
      <c r="AK8" s="38">
        <v>328</v>
      </c>
      <c r="AL8" s="39">
        <v>251</v>
      </c>
      <c r="AM8" s="35">
        <v>267</v>
      </c>
      <c r="AN8" s="40">
        <v>16</v>
      </c>
      <c r="AO8" s="41">
        <v>6.374501992031872</v>
      </c>
      <c r="AP8" s="40">
        <v>-61</v>
      </c>
      <c r="AQ8" s="42">
        <v>-18.597560975609756</v>
      </c>
      <c r="AR8" s="38">
        <v>165</v>
      </c>
      <c r="AS8" s="39">
        <v>228</v>
      </c>
      <c r="AT8" s="35">
        <v>224</v>
      </c>
      <c r="AU8" s="40">
        <v>-4</v>
      </c>
      <c r="AV8" s="41">
        <v>-1.7543859649122806</v>
      </c>
      <c r="AW8" s="40">
        <v>59</v>
      </c>
      <c r="AX8" s="42">
        <v>35.75757575757576</v>
      </c>
      <c r="AY8" s="38">
        <v>246</v>
      </c>
      <c r="AZ8" s="39">
        <v>136</v>
      </c>
      <c r="BA8" s="35">
        <v>161</v>
      </c>
      <c r="BB8" s="40">
        <v>25</v>
      </c>
      <c r="BC8" s="41">
        <v>18.38235294117647</v>
      </c>
      <c r="BD8" s="40">
        <v>-85</v>
      </c>
      <c r="BE8" s="42">
        <v>-34.552845528455286</v>
      </c>
      <c r="BF8" s="38">
        <v>4088</v>
      </c>
      <c r="BG8" s="39">
        <v>2950</v>
      </c>
      <c r="BH8" s="35">
        <v>2952</v>
      </c>
      <c r="BI8" s="40">
        <v>2</v>
      </c>
      <c r="BJ8" s="41">
        <v>0.06779661016949153</v>
      </c>
      <c r="BK8" s="40">
        <v>-1136</v>
      </c>
      <c r="BL8" s="42">
        <v>-27.788649706457925</v>
      </c>
      <c r="BM8" s="38">
        <v>104422</v>
      </c>
      <c r="BN8" s="39">
        <v>75910</v>
      </c>
      <c r="BO8" s="35">
        <v>75012</v>
      </c>
      <c r="BP8" s="40">
        <v>-898</v>
      </c>
      <c r="BQ8" s="41">
        <v>-1.1829798445527597</v>
      </c>
      <c r="BR8" s="40">
        <v>-29410</v>
      </c>
      <c r="BS8" s="42">
        <v>-28.164563023117733</v>
      </c>
    </row>
    <row r="9" spans="1:71" ht="12.75">
      <c r="A9" s="68" t="s">
        <v>22</v>
      </c>
      <c r="B9" s="33">
        <v>5071</v>
      </c>
      <c r="C9" s="34">
        <v>2358</v>
      </c>
      <c r="D9" s="35">
        <v>2447</v>
      </c>
      <c r="E9" s="34">
        <v>89</v>
      </c>
      <c r="F9" s="36">
        <v>3.7743850720949954</v>
      </c>
      <c r="G9" s="34">
        <v>-2624</v>
      </c>
      <c r="H9" s="37">
        <v>-51.745217905738514</v>
      </c>
      <c r="I9" s="33">
        <v>2540</v>
      </c>
      <c r="J9" s="34">
        <v>2093</v>
      </c>
      <c r="K9" s="35">
        <v>1991</v>
      </c>
      <c r="L9" s="34">
        <v>-102</v>
      </c>
      <c r="M9" s="36">
        <v>-4.873387482083134</v>
      </c>
      <c r="N9" s="34">
        <v>-549</v>
      </c>
      <c r="O9" s="37">
        <v>-21.614173228346456</v>
      </c>
      <c r="P9" s="33">
        <v>2522</v>
      </c>
      <c r="Q9" s="34">
        <v>2106</v>
      </c>
      <c r="R9" s="35">
        <v>1910</v>
      </c>
      <c r="S9" s="34">
        <v>-196</v>
      </c>
      <c r="T9" s="36">
        <v>-9.306742640075974</v>
      </c>
      <c r="U9" s="34">
        <v>-612</v>
      </c>
      <c r="V9" s="37">
        <v>-24.266455194290245</v>
      </c>
      <c r="W9" s="33">
        <v>1349</v>
      </c>
      <c r="X9" s="34">
        <v>983</v>
      </c>
      <c r="Y9" s="35">
        <v>981</v>
      </c>
      <c r="Z9" s="34">
        <v>-2</v>
      </c>
      <c r="AA9" s="36">
        <v>-0.20345879959308238</v>
      </c>
      <c r="AB9" s="34">
        <v>-368</v>
      </c>
      <c r="AC9" s="37">
        <v>-27.27946627131208</v>
      </c>
      <c r="AD9" s="33">
        <v>1016</v>
      </c>
      <c r="AE9" s="34">
        <v>766</v>
      </c>
      <c r="AF9" s="35">
        <v>649</v>
      </c>
      <c r="AG9" s="34">
        <v>-117</v>
      </c>
      <c r="AH9" s="36">
        <v>-15.274151436031334</v>
      </c>
      <c r="AI9" s="34">
        <v>-367</v>
      </c>
      <c r="AJ9" s="37">
        <v>-36.12204724409449</v>
      </c>
      <c r="AK9" s="33">
        <v>2228</v>
      </c>
      <c r="AL9" s="34">
        <v>1257</v>
      </c>
      <c r="AM9" s="35">
        <v>1281</v>
      </c>
      <c r="AN9" s="34">
        <v>24</v>
      </c>
      <c r="AO9" s="36">
        <v>1.9093078758949882</v>
      </c>
      <c r="AP9" s="34">
        <v>-947</v>
      </c>
      <c r="AQ9" s="37">
        <v>-42.50448833034111</v>
      </c>
      <c r="AR9" s="33">
        <v>1102</v>
      </c>
      <c r="AS9" s="34">
        <v>1482</v>
      </c>
      <c r="AT9" s="35">
        <v>1496</v>
      </c>
      <c r="AU9" s="34">
        <v>14</v>
      </c>
      <c r="AV9" s="36">
        <v>0.9446693657219973</v>
      </c>
      <c r="AW9" s="34">
        <v>394</v>
      </c>
      <c r="AX9" s="37">
        <v>35.75317604355717</v>
      </c>
      <c r="AY9" s="33">
        <v>1827</v>
      </c>
      <c r="AZ9" s="34">
        <v>1295</v>
      </c>
      <c r="BA9" s="35">
        <v>1565</v>
      </c>
      <c r="BB9" s="34">
        <v>270</v>
      </c>
      <c r="BC9" s="36">
        <v>20.84942084942085</v>
      </c>
      <c r="BD9" s="34">
        <v>-262</v>
      </c>
      <c r="BE9" s="37">
        <v>-14.340448823207444</v>
      </c>
      <c r="BF9" s="33">
        <v>17655</v>
      </c>
      <c r="BG9" s="34">
        <v>12340</v>
      </c>
      <c r="BH9" s="35">
        <v>12320</v>
      </c>
      <c r="BI9" s="34">
        <v>-20</v>
      </c>
      <c r="BJ9" s="36">
        <v>-0.1620745542949757</v>
      </c>
      <c r="BK9" s="34">
        <v>-5335</v>
      </c>
      <c r="BL9" s="37">
        <v>-30.218068535825545</v>
      </c>
      <c r="BM9" s="33">
        <v>314535</v>
      </c>
      <c r="BN9" s="34">
        <v>218830</v>
      </c>
      <c r="BO9" s="35">
        <v>213751</v>
      </c>
      <c r="BP9" s="34">
        <v>-5079</v>
      </c>
      <c r="BQ9" s="36">
        <v>-2.3209797559749576</v>
      </c>
      <c r="BR9" s="34">
        <v>-100784</v>
      </c>
      <c r="BS9" s="37">
        <v>-32.0422210564802</v>
      </c>
    </row>
    <row r="10" spans="1:71" ht="12.75">
      <c r="A10" s="68" t="s">
        <v>31</v>
      </c>
      <c r="B10" s="43">
        <v>49.891774891774894</v>
      </c>
      <c r="C10" s="36">
        <v>43.49750968456004</v>
      </c>
      <c r="D10" s="44">
        <v>44.249547920434</v>
      </c>
      <c r="E10" s="101">
        <v>0.7520382358739539</v>
      </c>
      <c r="F10" s="102"/>
      <c r="G10" s="101">
        <v>-5.642226971340897</v>
      </c>
      <c r="H10" s="103"/>
      <c r="I10" s="43">
        <v>55.84872471416007</v>
      </c>
      <c r="J10" s="36">
        <v>56.52173913043478</v>
      </c>
      <c r="K10" s="44">
        <v>56.59465605457646</v>
      </c>
      <c r="L10" s="101">
        <v>0.07291692414167983</v>
      </c>
      <c r="M10" s="102"/>
      <c r="N10" s="101">
        <v>0.7459313404163908</v>
      </c>
      <c r="O10" s="103"/>
      <c r="P10" s="43">
        <v>57.527372262773724</v>
      </c>
      <c r="Q10" s="36">
        <v>57.21271393643031</v>
      </c>
      <c r="R10" s="44">
        <v>57.03194983577187</v>
      </c>
      <c r="S10" s="101">
        <v>-0.18076410065844328</v>
      </c>
      <c r="T10" s="102"/>
      <c r="U10" s="101">
        <v>-0.4954224270018557</v>
      </c>
      <c r="V10" s="103"/>
      <c r="W10" s="43">
        <v>54.92671009771987</v>
      </c>
      <c r="X10" s="36">
        <v>54.55049944506104</v>
      </c>
      <c r="Y10" s="44">
        <v>55.36117381489842</v>
      </c>
      <c r="Z10" s="101">
        <v>0.8106743698373791</v>
      </c>
      <c r="AA10" s="102"/>
      <c r="AB10" s="101">
        <v>0.43446371717855214</v>
      </c>
      <c r="AC10" s="103"/>
      <c r="AD10" s="43">
        <v>49.8772704958272</v>
      </c>
      <c r="AE10" s="36">
        <v>47.96493425172198</v>
      </c>
      <c r="AF10" s="44">
        <v>47.06308919506889</v>
      </c>
      <c r="AG10" s="101">
        <v>-0.9018450566530873</v>
      </c>
      <c r="AH10" s="102"/>
      <c r="AI10" s="101">
        <v>-2.8141813007583067</v>
      </c>
      <c r="AJ10" s="103"/>
      <c r="AK10" s="43">
        <v>57.36354273944387</v>
      </c>
      <c r="AL10" s="36">
        <v>50.502209722780236</v>
      </c>
      <c r="AM10" s="44">
        <v>49.61270333075136</v>
      </c>
      <c r="AN10" s="101">
        <v>-0.8895063920288777</v>
      </c>
      <c r="AO10" s="102"/>
      <c r="AP10" s="101">
        <v>-7.750839408692514</v>
      </c>
      <c r="AQ10" s="103"/>
      <c r="AR10" s="43">
        <v>53.625304136253035</v>
      </c>
      <c r="AS10" s="36">
        <v>52.66524520255863</v>
      </c>
      <c r="AT10" s="44">
        <v>53.90990990990991</v>
      </c>
      <c r="AU10" s="101">
        <v>1.2446647073512835</v>
      </c>
      <c r="AV10" s="102"/>
      <c r="AW10" s="101">
        <v>0.2846057736568781</v>
      </c>
      <c r="AX10" s="103"/>
      <c r="AY10" s="43">
        <v>61.329305135951664</v>
      </c>
      <c r="AZ10" s="36">
        <v>63.51152525747915</v>
      </c>
      <c r="BA10" s="44">
        <v>65.2627189324437</v>
      </c>
      <c r="BB10" s="101">
        <v>1.7511936749645542</v>
      </c>
      <c r="BC10" s="102"/>
      <c r="BD10" s="101">
        <v>3.93341379649204</v>
      </c>
      <c r="BE10" s="103"/>
      <c r="BF10" s="43">
        <v>54.31137908758114</v>
      </c>
      <c r="BG10" s="36">
        <v>52.40805232311221</v>
      </c>
      <c r="BH10" s="44">
        <v>52.8687293481526</v>
      </c>
      <c r="BI10" s="101">
        <v>0.46067702504038976</v>
      </c>
      <c r="BJ10" s="102"/>
      <c r="BK10" s="101">
        <v>-1.4426497394285391</v>
      </c>
      <c r="BL10" s="103"/>
      <c r="BM10" s="43">
        <v>50.72114376755692</v>
      </c>
      <c r="BN10" s="36">
        <v>49.33514895458993</v>
      </c>
      <c r="BO10" s="44">
        <v>49.539717341021706</v>
      </c>
      <c r="BP10" s="101">
        <v>0.20456838643177377</v>
      </c>
      <c r="BQ10" s="102"/>
      <c r="BR10" s="101">
        <v>-1.1814264265352108</v>
      </c>
      <c r="BS10" s="103"/>
    </row>
    <row r="11" spans="1:71" ht="12.75">
      <c r="A11" s="69" t="s">
        <v>10</v>
      </c>
      <c r="B11" s="45">
        <v>4163</v>
      </c>
      <c r="C11" s="40">
        <v>1791</v>
      </c>
      <c r="D11" s="35">
        <v>1882</v>
      </c>
      <c r="E11" s="40">
        <v>91</v>
      </c>
      <c r="F11" s="41">
        <v>5.080960357342267</v>
      </c>
      <c r="G11" s="40">
        <v>-2281</v>
      </c>
      <c r="H11" s="42">
        <v>-54.792217151092956</v>
      </c>
      <c r="I11" s="45">
        <v>2167</v>
      </c>
      <c r="J11" s="40">
        <v>1793</v>
      </c>
      <c r="K11" s="35">
        <v>1699</v>
      </c>
      <c r="L11" s="40">
        <v>-94</v>
      </c>
      <c r="M11" s="41">
        <v>-5.242610150585611</v>
      </c>
      <c r="N11" s="40">
        <v>-468</v>
      </c>
      <c r="O11" s="42">
        <v>-21.596677434240885</v>
      </c>
      <c r="P11" s="45">
        <v>2195</v>
      </c>
      <c r="Q11" s="40">
        <v>1822</v>
      </c>
      <c r="R11" s="35">
        <v>1632</v>
      </c>
      <c r="S11" s="40">
        <v>-190</v>
      </c>
      <c r="T11" s="41">
        <v>-10.428100987925356</v>
      </c>
      <c r="U11" s="40">
        <v>-563</v>
      </c>
      <c r="V11" s="42">
        <v>-25.649202733485193</v>
      </c>
      <c r="W11" s="45">
        <v>1077</v>
      </c>
      <c r="X11" s="40">
        <v>766</v>
      </c>
      <c r="Y11" s="35">
        <v>757</v>
      </c>
      <c r="Z11" s="40">
        <v>-9</v>
      </c>
      <c r="AA11" s="41">
        <v>-1.1749347258485638</v>
      </c>
      <c r="AB11" s="40">
        <v>-320</v>
      </c>
      <c r="AC11" s="42">
        <v>-29.71216341689879</v>
      </c>
      <c r="AD11" s="45">
        <v>795</v>
      </c>
      <c r="AE11" s="40">
        <v>600</v>
      </c>
      <c r="AF11" s="35">
        <v>497</v>
      </c>
      <c r="AG11" s="40">
        <v>-103</v>
      </c>
      <c r="AH11" s="41">
        <v>-17.166666666666668</v>
      </c>
      <c r="AI11" s="40">
        <v>-298</v>
      </c>
      <c r="AJ11" s="42">
        <v>-37.484276729559745</v>
      </c>
      <c r="AK11" s="45">
        <v>2032</v>
      </c>
      <c r="AL11" s="40">
        <v>1103</v>
      </c>
      <c r="AM11" s="35">
        <v>1112</v>
      </c>
      <c r="AN11" s="40">
        <v>9</v>
      </c>
      <c r="AO11" s="41">
        <v>0.8159564823209429</v>
      </c>
      <c r="AP11" s="40">
        <v>-920</v>
      </c>
      <c r="AQ11" s="42">
        <v>-45.2755905511811</v>
      </c>
      <c r="AR11" s="45">
        <v>891</v>
      </c>
      <c r="AS11" s="40">
        <v>1192</v>
      </c>
      <c r="AT11" s="35">
        <v>1211</v>
      </c>
      <c r="AU11" s="40">
        <v>19</v>
      </c>
      <c r="AV11" s="41">
        <v>1.5939597315436242</v>
      </c>
      <c r="AW11" s="40">
        <v>320</v>
      </c>
      <c r="AX11" s="42">
        <v>35.91470258136925</v>
      </c>
      <c r="AY11" s="45">
        <v>1566</v>
      </c>
      <c r="AZ11" s="40">
        <v>1156</v>
      </c>
      <c r="BA11" s="35">
        <v>1399</v>
      </c>
      <c r="BB11" s="40">
        <v>243</v>
      </c>
      <c r="BC11" s="41">
        <v>21.02076124567474</v>
      </c>
      <c r="BD11" s="40">
        <v>-167</v>
      </c>
      <c r="BE11" s="42">
        <v>-10.664112388250318</v>
      </c>
      <c r="BF11" s="45">
        <v>14886</v>
      </c>
      <c r="BG11" s="40">
        <v>10223</v>
      </c>
      <c r="BH11" s="35">
        <v>10189</v>
      </c>
      <c r="BI11" s="40">
        <v>-34</v>
      </c>
      <c r="BJ11" s="41">
        <v>-0.33258339039420914</v>
      </c>
      <c r="BK11" s="40">
        <v>-4697</v>
      </c>
      <c r="BL11" s="42">
        <v>-31.553137175869946</v>
      </c>
      <c r="BM11" s="45">
        <v>255369</v>
      </c>
      <c r="BN11" s="40">
        <v>174862</v>
      </c>
      <c r="BO11" s="35">
        <v>170014</v>
      </c>
      <c r="BP11" s="40">
        <v>-4848</v>
      </c>
      <c r="BQ11" s="41">
        <v>-2.772472006496552</v>
      </c>
      <c r="BR11" s="40">
        <v>-85355</v>
      </c>
      <c r="BS11" s="42">
        <v>-33.42418226174673</v>
      </c>
    </row>
    <row r="12" spans="1:71" ht="12.75">
      <c r="A12" s="69" t="s">
        <v>2</v>
      </c>
      <c r="B12" s="45">
        <v>908</v>
      </c>
      <c r="C12" s="40">
        <v>567</v>
      </c>
      <c r="D12" s="35">
        <v>565</v>
      </c>
      <c r="E12" s="40">
        <v>-2</v>
      </c>
      <c r="F12" s="41">
        <v>-0.3527336860670194</v>
      </c>
      <c r="G12" s="40">
        <v>-343</v>
      </c>
      <c r="H12" s="42">
        <v>-37.77533039647577</v>
      </c>
      <c r="I12" s="45">
        <v>373</v>
      </c>
      <c r="J12" s="40">
        <v>300</v>
      </c>
      <c r="K12" s="35">
        <v>292</v>
      </c>
      <c r="L12" s="40">
        <v>-8</v>
      </c>
      <c r="M12" s="41">
        <v>-2.666666666666667</v>
      </c>
      <c r="N12" s="40">
        <v>-81</v>
      </c>
      <c r="O12" s="42">
        <v>-21.715817694369974</v>
      </c>
      <c r="P12" s="45">
        <v>327</v>
      </c>
      <c r="Q12" s="40">
        <v>284</v>
      </c>
      <c r="R12" s="35">
        <v>278</v>
      </c>
      <c r="S12" s="40">
        <v>-6</v>
      </c>
      <c r="T12" s="41">
        <v>-2.112676056338028</v>
      </c>
      <c r="U12" s="40">
        <v>-49</v>
      </c>
      <c r="V12" s="42">
        <v>-14.984709480122325</v>
      </c>
      <c r="W12" s="45">
        <v>272</v>
      </c>
      <c r="X12" s="40">
        <v>217</v>
      </c>
      <c r="Y12" s="35">
        <v>224</v>
      </c>
      <c r="Z12" s="40">
        <v>7</v>
      </c>
      <c r="AA12" s="41">
        <v>3.225806451612903</v>
      </c>
      <c r="AB12" s="40">
        <v>-48</v>
      </c>
      <c r="AC12" s="42">
        <v>-17.647058823529413</v>
      </c>
      <c r="AD12" s="45">
        <v>221</v>
      </c>
      <c r="AE12" s="40">
        <v>166</v>
      </c>
      <c r="AF12" s="35">
        <v>152</v>
      </c>
      <c r="AG12" s="40">
        <v>-14</v>
      </c>
      <c r="AH12" s="41">
        <v>-8.433734939759036</v>
      </c>
      <c r="AI12" s="40">
        <v>-69</v>
      </c>
      <c r="AJ12" s="42">
        <v>-31.221719457013574</v>
      </c>
      <c r="AK12" s="45">
        <v>196</v>
      </c>
      <c r="AL12" s="40">
        <v>154</v>
      </c>
      <c r="AM12" s="35">
        <v>169</v>
      </c>
      <c r="AN12" s="40">
        <v>15</v>
      </c>
      <c r="AO12" s="41">
        <v>9.740259740259742</v>
      </c>
      <c r="AP12" s="40">
        <v>-27</v>
      </c>
      <c r="AQ12" s="42">
        <v>-13.77551020408163</v>
      </c>
      <c r="AR12" s="45">
        <v>211</v>
      </c>
      <c r="AS12" s="40">
        <v>290</v>
      </c>
      <c r="AT12" s="35">
        <v>285</v>
      </c>
      <c r="AU12" s="40">
        <v>-5</v>
      </c>
      <c r="AV12" s="41">
        <v>-1.7241379310344827</v>
      </c>
      <c r="AW12" s="40">
        <v>74</v>
      </c>
      <c r="AX12" s="42">
        <v>35.07109004739337</v>
      </c>
      <c r="AY12" s="45">
        <v>261</v>
      </c>
      <c r="AZ12" s="40">
        <v>139</v>
      </c>
      <c r="BA12" s="35">
        <v>166</v>
      </c>
      <c r="BB12" s="40">
        <v>27</v>
      </c>
      <c r="BC12" s="41">
        <v>19.424460431654676</v>
      </c>
      <c r="BD12" s="40">
        <v>-95</v>
      </c>
      <c r="BE12" s="42">
        <v>-36.39846743295019</v>
      </c>
      <c r="BF12" s="45">
        <v>2769</v>
      </c>
      <c r="BG12" s="40">
        <v>2117</v>
      </c>
      <c r="BH12" s="35">
        <v>2131</v>
      </c>
      <c r="BI12" s="40">
        <v>14</v>
      </c>
      <c r="BJ12" s="41">
        <v>0.6613131790269249</v>
      </c>
      <c r="BK12" s="40">
        <v>-638</v>
      </c>
      <c r="BL12" s="42">
        <v>-23.040808956301913</v>
      </c>
      <c r="BM12" s="45">
        <v>59166</v>
      </c>
      <c r="BN12" s="40">
        <v>43968</v>
      </c>
      <c r="BO12" s="35">
        <v>43737</v>
      </c>
      <c r="BP12" s="40">
        <v>-231</v>
      </c>
      <c r="BQ12" s="41">
        <v>-0.525382096069869</v>
      </c>
      <c r="BR12" s="40">
        <v>-15429</v>
      </c>
      <c r="BS12" s="42">
        <v>-26.077476929317513</v>
      </c>
    </row>
    <row r="13" spans="1:71" ht="12.75">
      <c r="A13" s="70" t="s">
        <v>11</v>
      </c>
      <c r="B13" s="45">
        <v>5093</v>
      </c>
      <c r="C13" s="40">
        <v>3063</v>
      </c>
      <c r="D13" s="35">
        <v>3083</v>
      </c>
      <c r="E13" s="40">
        <v>20</v>
      </c>
      <c r="F13" s="41">
        <v>0.652954619653934</v>
      </c>
      <c r="G13" s="40">
        <v>-2010</v>
      </c>
      <c r="H13" s="42">
        <v>-39.46593363440016</v>
      </c>
      <c r="I13" s="45">
        <v>2008</v>
      </c>
      <c r="J13" s="40">
        <v>1610</v>
      </c>
      <c r="K13" s="35">
        <v>1527</v>
      </c>
      <c r="L13" s="40">
        <v>-83</v>
      </c>
      <c r="M13" s="41">
        <v>-5.15527950310559</v>
      </c>
      <c r="N13" s="40">
        <v>-481</v>
      </c>
      <c r="O13" s="42">
        <v>-23.954183266932272</v>
      </c>
      <c r="P13" s="45">
        <v>1862</v>
      </c>
      <c r="Q13" s="40">
        <v>1575</v>
      </c>
      <c r="R13" s="35">
        <v>1439</v>
      </c>
      <c r="S13" s="40">
        <v>-136</v>
      </c>
      <c r="T13" s="41">
        <v>-8.634920634920636</v>
      </c>
      <c r="U13" s="40">
        <v>-423</v>
      </c>
      <c r="V13" s="42">
        <v>-22.717508055853923</v>
      </c>
      <c r="W13" s="45">
        <v>1107</v>
      </c>
      <c r="X13" s="40">
        <v>819</v>
      </c>
      <c r="Y13" s="35">
        <v>791</v>
      </c>
      <c r="Z13" s="40">
        <v>-28</v>
      </c>
      <c r="AA13" s="41">
        <v>-3.418803418803419</v>
      </c>
      <c r="AB13" s="40">
        <v>-316</v>
      </c>
      <c r="AC13" s="42">
        <v>-28.545618789521228</v>
      </c>
      <c r="AD13" s="45">
        <v>1021</v>
      </c>
      <c r="AE13" s="40">
        <v>831</v>
      </c>
      <c r="AF13" s="35">
        <v>730</v>
      </c>
      <c r="AG13" s="40">
        <v>-101</v>
      </c>
      <c r="AH13" s="41">
        <v>-12.154031287605296</v>
      </c>
      <c r="AI13" s="40">
        <v>-291</v>
      </c>
      <c r="AJ13" s="42">
        <v>-28.50146914789422</v>
      </c>
      <c r="AK13" s="45">
        <v>1656</v>
      </c>
      <c r="AL13" s="40">
        <v>1232</v>
      </c>
      <c r="AM13" s="35">
        <v>1301</v>
      </c>
      <c r="AN13" s="40">
        <v>69</v>
      </c>
      <c r="AO13" s="41">
        <v>5.60064935064935</v>
      </c>
      <c r="AP13" s="40">
        <v>-355</v>
      </c>
      <c r="AQ13" s="42">
        <v>-21.437198067632853</v>
      </c>
      <c r="AR13" s="45">
        <v>953</v>
      </c>
      <c r="AS13" s="40">
        <v>1332</v>
      </c>
      <c r="AT13" s="35">
        <v>1279</v>
      </c>
      <c r="AU13" s="40">
        <v>-53</v>
      </c>
      <c r="AV13" s="41">
        <v>-3.978978978978979</v>
      </c>
      <c r="AW13" s="40">
        <v>326</v>
      </c>
      <c r="AX13" s="42">
        <v>34.20776495278069</v>
      </c>
      <c r="AY13" s="45">
        <v>1152</v>
      </c>
      <c r="AZ13" s="40">
        <v>744</v>
      </c>
      <c r="BA13" s="35">
        <v>833</v>
      </c>
      <c r="BB13" s="40">
        <v>89</v>
      </c>
      <c r="BC13" s="41">
        <v>11.96236559139785</v>
      </c>
      <c r="BD13" s="40">
        <v>-319</v>
      </c>
      <c r="BE13" s="42">
        <v>-27.69097222222222</v>
      </c>
      <c r="BF13" s="45">
        <v>14852</v>
      </c>
      <c r="BG13" s="40">
        <v>11206</v>
      </c>
      <c r="BH13" s="35">
        <v>10983</v>
      </c>
      <c r="BI13" s="40">
        <v>-223</v>
      </c>
      <c r="BJ13" s="41">
        <v>-1.9900053542744958</v>
      </c>
      <c r="BK13" s="40">
        <v>-3869</v>
      </c>
      <c r="BL13" s="42">
        <v>-26.050363587395637</v>
      </c>
      <c r="BM13" s="45">
        <v>305591</v>
      </c>
      <c r="BN13" s="40">
        <v>224728</v>
      </c>
      <c r="BO13" s="35">
        <v>217723</v>
      </c>
      <c r="BP13" s="40">
        <v>-7005</v>
      </c>
      <c r="BQ13" s="41">
        <v>-3.117101562778114</v>
      </c>
      <c r="BR13" s="40">
        <v>-87868</v>
      </c>
      <c r="BS13" s="42">
        <v>-28.75346459810662</v>
      </c>
    </row>
    <row r="14" spans="1:71" ht="12.75">
      <c r="A14" s="69" t="s">
        <v>12</v>
      </c>
      <c r="B14" s="45">
        <v>519</v>
      </c>
      <c r="C14" s="40">
        <v>306</v>
      </c>
      <c r="D14" s="35">
        <v>297</v>
      </c>
      <c r="E14" s="40">
        <v>-9</v>
      </c>
      <c r="F14" s="41">
        <v>-2.941176470588235</v>
      </c>
      <c r="G14" s="40">
        <v>-222</v>
      </c>
      <c r="H14" s="42">
        <v>-42.77456647398844</v>
      </c>
      <c r="I14" s="45">
        <v>162</v>
      </c>
      <c r="J14" s="40">
        <v>126</v>
      </c>
      <c r="K14" s="35">
        <v>110</v>
      </c>
      <c r="L14" s="40">
        <v>-16</v>
      </c>
      <c r="M14" s="41">
        <v>-12.698412698412698</v>
      </c>
      <c r="N14" s="40">
        <v>-52</v>
      </c>
      <c r="O14" s="42">
        <v>-32.098765432098766</v>
      </c>
      <c r="P14" s="45">
        <v>114</v>
      </c>
      <c r="Q14" s="40">
        <v>74</v>
      </c>
      <c r="R14" s="35">
        <v>73</v>
      </c>
      <c r="S14" s="40">
        <v>-1</v>
      </c>
      <c r="T14" s="41">
        <v>-1.3513513513513513</v>
      </c>
      <c r="U14" s="40">
        <v>-41</v>
      </c>
      <c r="V14" s="42">
        <v>-35.96491228070175</v>
      </c>
      <c r="W14" s="45">
        <v>97</v>
      </c>
      <c r="X14" s="40">
        <v>55</v>
      </c>
      <c r="Y14" s="35">
        <v>51</v>
      </c>
      <c r="Z14" s="40">
        <v>-4</v>
      </c>
      <c r="AA14" s="41">
        <v>-7.2727272727272725</v>
      </c>
      <c r="AB14" s="40">
        <v>-46</v>
      </c>
      <c r="AC14" s="42">
        <v>-47.42268041237113</v>
      </c>
      <c r="AD14" s="45">
        <v>48</v>
      </c>
      <c r="AE14" s="40">
        <v>39</v>
      </c>
      <c r="AF14" s="35">
        <v>43</v>
      </c>
      <c r="AG14" s="40">
        <v>4</v>
      </c>
      <c r="AH14" s="41">
        <v>10.256410256410255</v>
      </c>
      <c r="AI14" s="40">
        <v>-5</v>
      </c>
      <c r="AJ14" s="42">
        <v>-10.416666666666668</v>
      </c>
      <c r="AK14" s="45">
        <v>67</v>
      </c>
      <c r="AL14" s="40">
        <v>50</v>
      </c>
      <c r="AM14" s="35">
        <v>54</v>
      </c>
      <c r="AN14" s="40">
        <v>4</v>
      </c>
      <c r="AO14" s="41">
        <v>8</v>
      </c>
      <c r="AP14" s="40">
        <v>-13</v>
      </c>
      <c r="AQ14" s="42">
        <v>-19.402985074626866</v>
      </c>
      <c r="AR14" s="45">
        <v>47</v>
      </c>
      <c r="AS14" s="40">
        <v>53</v>
      </c>
      <c r="AT14" s="35">
        <v>50</v>
      </c>
      <c r="AU14" s="40">
        <v>-3</v>
      </c>
      <c r="AV14" s="41">
        <v>-5.660377358490567</v>
      </c>
      <c r="AW14" s="40">
        <v>3</v>
      </c>
      <c r="AX14" s="42">
        <v>6.382978723404255</v>
      </c>
      <c r="AY14" s="45">
        <v>41</v>
      </c>
      <c r="AZ14" s="40">
        <v>25</v>
      </c>
      <c r="BA14" s="35">
        <v>21</v>
      </c>
      <c r="BB14" s="40">
        <v>-4</v>
      </c>
      <c r="BC14" s="41">
        <v>-16</v>
      </c>
      <c r="BD14" s="40">
        <v>-20</v>
      </c>
      <c r="BE14" s="42">
        <v>-48.78048780487805</v>
      </c>
      <c r="BF14" s="45">
        <v>1095</v>
      </c>
      <c r="BG14" s="40">
        <v>728</v>
      </c>
      <c r="BH14" s="35">
        <v>699</v>
      </c>
      <c r="BI14" s="40">
        <v>-29</v>
      </c>
      <c r="BJ14" s="41">
        <v>-3.983516483516483</v>
      </c>
      <c r="BK14" s="40">
        <v>-396</v>
      </c>
      <c r="BL14" s="42">
        <v>-36.16438356164384</v>
      </c>
      <c r="BM14" s="45">
        <v>31496</v>
      </c>
      <c r="BN14" s="40">
        <v>22720</v>
      </c>
      <c r="BO14" s="35">
        <v>22402</v>
      </c>
      <c r="BP14" s="40">
        <v>-318</v>
      </c>
      <c r="BQ14" s="41">
        <v>-1.3996478873239437</v>
      </c>
      <c r="BR14" s="40">
        <v>-9094</v>
      </c>
      <c r="BS14" s="42">
        <v>-28.87350774701549</v>
      </c>
    </row>
    <row r="15" spans="1:71" ht="12.75">
      <c r="A15" s="70" t="s">
        <v>26</v>
      </c>
      <c r="B15" s="45">
        <v>1711</v>
      </c>
      <c r="C15" s="40">
        <v>964</v>
      </c>
      <c r="D15" s="35">
        <v>994</v>
      </c>
      <c r="E15" s="40">
        <v>30</v>
      </c>
      <c r="F15" s="41">
        <v>3.112033195020747</v>
      </c>
      <c r="G15" s="40">
        <v>-717</v>
      </c>
      <c r="H15" s="42">
        <v>-41.90531852717709</v>
      </c>
      <c r="I15" s="45">
        <v>688</v>
      </c>
      <c r="J15" s="40">
        <v>593</v>
      </c>
      <c r="K15" s="35">
        <v>572</v>
      </c>
      <c r="L15" s="40">
        <v>-21</v>
      </c>
      <c r="M15" s="41">
        <v>-3.541315345699832</v>
      </c>
      <c r="N15" s="40">
        <v>-116</v>
      </c>
      <c r="O15" s="42">
        <v>-16.86046511627907</v>
      </c>
      <c r="P15" s="45">
        <v>805</v>
      </c>
      <c r="Q15" s="40">
        <v>645</v>
      </c>
      <c r="R15" s="35">
        <v>578</v>
      </c>
      <c r="S15" s="40">
        <v>-67</v>
      </c>
      <c r="T15" s="41">
        <v>-10.387596899224807</v>
      </c>
      <c r="U15" s="40">
        <v>-227</v>
      </c>
      <c r="V15" s="42">
        <v>-28.19875776397516</v>
      </c>
      <c r="W15" s="45">
        <v>395</v>
      </c>
      <c r="X15" s="40">
        <v>265</v>
      </c>
      <c r="Y15" s="35">
        <v>260</v>
      </c>
      <c r="Z15" s="40">
        <v>-5</v>
      </c>
      <c r="AA15" s="41">
        <v>-1.8867924528301887</v>
      </c>
      <c r="AB15" s="40">
        <v>-135</v>
      </c>
      <c r="AC15" s="42">
        <v>-34.177215189873415</v>
      </c>
      <c r="AD15" s="45">
        <v>388</v>
      </c>
      <c r="AE15" s="40">
        <v>276</v>
      </c>
      <c r="AF15" s="35">
        <v>253</v>
      </c>
      <c r="AG15" s="40">
        <v>-23</v>
      </c>
      <c r="AH15" s="41">
        <v>-8.333333333333332</v>
      </c>
      <c r="AI15" s="40">
        <v>-135</v>
      </c>
      <c r="AJ15" s="42">
        <v>-34.79381443298969</v>
      </c>
      <c r="AK15" s="45">
        <v>765</v>
      </c>
      <c r="AL15" s="40">
        <v>449</v>
      </c>
      <c r="AM15" s="35">
        <v>465</v>
      </c>
      <c r="AN15" s="40">
        <v>16</v>
      </c>
      <c r="AO15" s="41">
        <v>3.5634743875278394</v>
      </c>
      <c r="AP15" s="40">
        <v>-300</v>
      </c>
      <c r="AQ15" s="42">
        <v>-39.21568627450981</v>
      </c>
      <c r="AR15" s="45">
        <v>343</v>
      </c>
      <c r="AS15" s="40">
        <v>454</v>
      </c>
      <c r="AT15" s="35">
        <v>452</v>
      </c>
      <c r="AU15" s="40">
        <v>-2</v>
      </c>
      <c r="AV15" s="41">
        <v>-0.4405286343612335</v>
      </c>
      <c r="AW15" s="40">
        <v>109</v>
      </c>
      <c r="AX15" s="42">
        <v>31.778425655976676</v>
      </c>
      <c r="AY15" s="45">
        <v>557</v>
      </c>
      <c r="AZ15" s="40">
        <v>374</v>
      </c>
      <c r="BA15" s="35">
        <v>444</v>
      </c>
      <c r="BB15" s="40">
        <v>70</v>
      </c>
      <c r="BC15" s="41">
        <v>18.71657754010695</v>
      </c>
      <c r="BD15" s="40">
        <v>-113</v>
      </c>
      <c r="BE15" s="42">
        <v>-20.287253141831236</v>
      </c>
      <c r="BF15" s="45">
        <v>5652</v>
      </c>
      <c r="BG15" s="40">
        <v>4020</v>
      </c>
      <c r="BH15" s="35">
        <v>4018</v>
      </c>
      <c r="BI15" s="40">
        <v>-2</v>
      </c>
      <c r="BJ15" s="41">
        <v>-0.04975124378109452</v>
      </c>
      <c r="BK15" s="40">
        <v>-1634</v>
      </c>
      <c r="BL15" s="42">
        <v>-28.910120311394195</v>
      </c>
      <c r="BM15" s="45">
        <v>98006</v>
      </c>
      <c r="BN15" s="40">
        <v>70607</v>
      </c>
      <c r="BO15" s="35">
        <v>69602</v>
      </c>
      <c r="BP15" s="40">
        <v>-1005</v>
      </c>
      <c r="BQ15" s="41">
        <v>-1.423371620377583</v>
      </c>
      <c r="BR15" s="40">
        <v>-28404</v>
      </c>
      <c r="BS15" s="42">
        <v>-28.981899067404036</v>
      </c>
    </row>
    <row r="16" spans="1:71" ht="12.75">
      <c r="A16" s="70" t="s">
        <v>25</v>
      </c>
      <c r="B16" s="45">
        <v>2191</v>
      </c>
      <c r="C16" s="40">
        <v>1209</v>
      </c>
      <c r="D16" s="35">
        <v>1253</v>
      </c>
      <c r="E16" s="40">
        <v>44</v>
      </c>
      <c r="F16" s="41">
        <v>3.6393713813068653</v>
      </c>
      <c r="G16" s="40">
        <v>-938</v>
      </c>
      <c r="H16" s="42">
        <v>-42.81150159744409</v>
      </c>
      <c r="I16" s="45">
        <v>1094</v>
      </c>
      <c r="J16" s="40">
        <v>915</v>
      </c>
      <c r="K16" s="35">
        <v>889</v>
      </c>
      <c r="L16" s="40">
        <v>-26</v>
      </c>
      <c r="M16" s="41">
        <v>-2.841530054644809</v>
      </c>
      <c r="N16" s="40">
        <v>-205</v>
      </c>
      <c r="O16" s="42">
        <v>-18.738574040219376</v>
      </c>
      <c r="P16" s="45">
        <v>868</v>
      </c>
      <c r="Q16" s="40">
        <v>816</v>
      </c>
      <c r="R16" s="35">
        <v>751</v>
      </c>
      <c r="S16" s="40">
        <v>-65</v>
      </c>
      <c r="T16" s="41">
        <v>-7.965686274509803</v>
      </c>
      <c r="U16" s="40">
        <v>-117</v>
      </c>
      <c r="V16" s="42">
        <v>-13.47926267281106</v>
      </c>
      <c r="W16" s="45">
        <v>601</v>
      </c>
      <c r="X16" s="40">
        <v>507</v>
      </c>
      <c r="Y16" s="35">
        <v>503</v>
      </c>
      <c r="Z16" s="40">
        <v>-4</v>
      </c>
      <c r="AA16" s="41">
        <v>-0.7889546351084813</v>
      </c>
      <c r="AB16" s="40">
        <v>-98</v>
      </c>
      <c r="AC16" s="42">
        <v>-16.306156405990016</v>
      </c>
      <c r="AD16" s="45">
        <v>456</v>
      </c>
      <c r="AE16" s="40">
        <v>376</v>
      </c>
      <c r="AF16" s="35">
        <v>326</v>
      </c>
      <c r="AG16" s="40">
        <v>-50</v>
      </c>
      <c r="AH16" s="41">
        <v>-13.297872340425531</v>
      </c>
      <c r="AI16" s="40">
        <v>-130</v>
      </c>
      <c r="AJ16" s="42">
        <v>-28.50877192982456</v>
      </c>
      <c r="AK16" s="45">
        <v>829</v>
      </c>
      <c r="AL16" s="40">
        <v>586</v>
      </c>
      <c r="AM16" s="35">
        <v>637</v>
      </c>
      <c r="AN16" s="40">
        <v>51</v>
      </c>
      <c r="AO16" s="41">
        <v>8.70307167235495</v>
      </c>
      <c r="AP16" s="40">
        <v>-192</v>
      </c>
      <c r="AQ16" s="42">
        <v>-23.16043425814234</v>
      </c>
      <c r="AR16" s="45">
        <v>544</v>
      </c>
      <c r="AS16" s="40">
        <v>784</v>
      </c>
      <c r="AT16" s="35">
        <v>780</v>
      </c>
      <c r="AU16" s="40">
        <v>-4</v>
      </c>
      <c r="AV16" s="41">
        <v>-0.5102040816326531</v>
      </c>
      <c r="AW16" s="40">
        <v>236</v>
      </c>
      <c r="AX16" s="42">
        <v>43.38235294117647</v>
      </c>
      <c r="AY16" s="45">
        <v>664</v>
      </c>
      <c r="AZ16" s="40">
        <v>477</v>
      </c>
      <c r="BA16" s="35">
        <v>533</v>
      </c>
      <c r="BB16" s="40">
        <v>56</v>
      </c>
      <c r="BC16" s="41">
        <v>11.740041928721174</v>
      </c>
      <c r="BD16" s="40">
        <v>-131</v>
      </c>
      <c r="BE16" s="42">
        <v>-19.728915662650603</v>
      </c>
      <c r="BF16" s="45">
        <v>7247</v>
      </c>
      <c r="BG16" s="40">
        <v>5670</v>
      </c>
      <c r="BH16" s="35">
        <v>5672</v>
      </c>
      <c r="BI16" s="40">
        <v>2</v>
      </c>
      <c r="BJ16" s="41">
        <v>0.035273368606701945</v>
      </c>
      <c r="BK16" s="40">
        <v>-1575</v>
      </c>
      <c r="BL16" s="42">
        <v>-21.733130950738236</v>
      </c>
      <c r="BM16" s="45">
        <v>142420</v>
      </c>
      <c r="BN16" s="40">
        <v>110065</v>
      </c>
      <c r="BO16" s="35">
        <v>107433</v>
      </c>
      <c r="BP16" s="40">
        <v>-2632</v>
      </c>
      <c r="BQ16" s="41">
        <v>-2.3913142234134375</v>
      </c>
      <c r="BR16" s="40">
        <v>-34987</v>
      </c>
      <c r="BS16" s="42">
        <v>-24.566072180873473</v>
      </c>
    </row>
    <row r="17" spans="1:71" ht="12.75">
      <c r="A17" s="68" t="s">
        <v>21</v>
      </c>
      <c r="B17" s="33">
        <v>1280</v>
      </c>
      <c r="C17" s="34">
        <v>757</v>
      </c>
      <c r="D17" s="35">
        <v>776</v>
      </c>
      <c r="E17" s="34">
        <v>19</v>
      </c>
      <c r="F17" s="36">
        <v>2.509907529722589</v>
      </c>
      <c r="G17" s="34">
        <v>-504</v>
      </c>
      <c r="H17" s="37">
        <v>-39.375</v>
      </c>
      <c r="I17" s="33">
        <v>423</v>
      </c>
      <c r="J17" s="34">
        <v>373</v>
      </c>
      <c r="K17" s="35">
        <v>388</v>
      </c>
      <c r="L17" s="34">
        <v>15</v>
      </c>
      <c r="M17" s="36">
        <v>4.021447721179625</v>
      </c>
      <c r="N17" s="34">
        <v>-35</v>
      </c>
      <c r="O17" s="37">
        <v>-8.274231678486997</v>
      </c>
      <c r="P17" s="33">
        <v>613</v>
      </c>
      <c r="Q17" s="34">
        <v>535</v>
      </c>
      <c r="R17" s="35">
        <v>493</v>
      </c>
      <c r="S17" s="34">
        <v>-42</v>
      </c>
      <c r="T17" s="36">
        <v>-7.850467289719626</v>
      </c>
      <c r="U17" s="34">
        <v>-120</v>
      </c>
      <c r="V17" s="37">
        <v>-19.575856443719413</v>
      </c>
      <c r="W17" s="33">
        <v>324</v>
      </c>
      <c r="X17" s="34">
        <v>228</v>
      </c>
      <c r="Y17" s="35">
        <v>227</v>
      </c>
      <c r="Z17" s="34">
        <v>-1</v>
      </c>
      <c r="AA17" s="36">
        <v>-0.43859649122807015</v>
      </c>
      <c r="AB17" s="34">
        <v>-97</v>
      </c>
      <c r="AC17" s="37">
        <v>-29.938271604938272</v>
      </c>
      <c r="AD17" s="33">
        <v>284</v>
      </c>
      <c r="AE17" s="34">
        <v>184</v>
      </c>
      <c r="AF17" s="35">
        <v>182</v>
      </c>
      <c r="AG17" s="34">
        <v>-2</v>
      </c>
      <c r="AH17" s="36">
        <v>-1.0869565217391304</v>
      </c>
      <c r="AI17" s="34">
        <v>-102</v>
      </c>
      <c r="AJ17" s="37">
        <v>-35.91549295774648</v>
      </c>
      <c r="AK17" s="33">
        <v>535</v>
      </c>
      <c r="AL17" s="34">
        <v>317</v>
      </c>
      <c r="AM17" s="35">
        <v>340</v>
      </c>
      <c r="AN17" s="34">
        <v>23</v>
      </c>
      <c r="AO17" s="36">
        <v>7.255520504731862</v>
      </c>
      <c r="AP17" s="34">
        <v>-195</v>
      </c>
      <c r="AQ17" s="37">
        <v>-36.44859813084112</v>
      </c>
      <c r="AR17" s="33">
        <v>263</v>
      </c>
      <c r="AS17" s="34">
        <v>345</v>
      </c>
      <c r="AT17" s="35">
        <v>346</v>
      </c>
      <c r="AU17" s="34">
        <v>1</v>
      </c>
      <c r="AV17" s="36">
        <v>0.2898550724637681</v>
      </c>
      <c r="AW17" s="34">
        <v>83</v>
      </c>
      <c r="AX17" s="37">
        <v>31.55893536121673</v>
      </c>
      <c r="AY17" s="33">
        <v>394</v>
      </c>
      <c r="AZ17" s="34">
        <v>270</v>
      </c>
      <c r="BA17" s="35">
        <v>295</v>
      </c>
      <c r="BB17" s="34">
        <v>25</v>
      </c>
      <c r="BC17" s="36">
        <v>9.25925925925926</v>
      </c>
      <c r="BD17" s="34">
        <v>-99</v>
      </c>
      <c r="BE17" s="37">
        <v>-25.12690355329949</v>
      </c>
      <c r="BF17" s="33">
        <v>4116</v>
      </c>
      <c r="BG17" s="34">
        <v>3009</v>
      </c>
      <c r="BH17" s="35">
        <v>3047</v>
      </c>
      <c r="BI17" s="34">
        <v>38</v>
      </c>
      <c r="BJ17" s="36">
        <v>1.2628780325689597</v>
      </c>
      <c r="BK17" s="34">
        <v>-1069</v>
      </c>
      <c r="BL17" s="37">
        <v>-25.97181729834791</v>
      </c>
      <c r="BM17" s="33">
        <v>73924</v>
      </c>
      <c r="BN17" s="34">
        <v>55541</v>
      </c>
      <c r="BO17" s="35">
        <v>55270</v>
      </c>
      <c r="BP17" s="34">
        <v>-271</v>
      </c>
      <c r="BQ17" s="36">
        <v>-0.48792783709331844</v>
      </c>
      <c r="BR17" s="34">
        <v>-18654</v>
      </c>
      <c r="BS17" s="37">
        <v>-25.23402413289324</v>
      </c>
    </row>
    <row r="18" spans="1:71" ht="12.75">
      <c r="A18" s="69" t="s">
        <v>13</v>
      </c>
      <c r="B18" s="45">
        <v>77</v>
      </c>
      <c r="C18" s="40">
        <v>45</v>
      </c>
      <c r="D18" s="35">
        <v>38</v>
      </c>
      <c r="E18" s="40">
        <v>-7</v>
      </c>
      <c r="F18" s="41">
        <v>-15.555555555555555</v>
      </c>
      <c r="G18" s="40">
        <v>-39</v>
      </c>
      <c r="H18" s="42">
        <v>-50.649350649350644</v>
      </c>
      <c r="I18" s="45">
        <v>33</v>
      </c>
      <c r="J18" s="40">
        <v>18</v>
      </c>
      <c r="K18" s="35">
        <v>17</v>
      </c>
      <c r="L18" s="40">
        <v>-1</v>
      </c>
      <c r="M18" s="41">
        <v>-5.555555555555555</v>
      </c>
      <c r="N18" s="40">
        <v>-16</v>
      </c>
      <c r="O18" s="42">
        <v>-48.484848484848484</v>
      </c>
      <c r="P18" s="45">
        <v>37</v>
      </c>
      <c r="Q18" s="40">
        <v>23</v>
      </c>
      <c r="R18" s="35">
        <v>24</v>
      </c>
      <c r="S18" s="40">
        <v>1</v>
      </c>
      <c r="T18" s="41">
        <v>4.3478260869565215</v>
      </c>
      <c r="U18" s="40">
        <v>-13</v>
      </c>
      <c r="V18" s="42">
        <v>-35.13513513513514</v>
      </c>
      <c r="W18" s="45">
        <v>25</v>
      </c>
      <c r="X18" s="40">
        <v>12</v>
      </c>
      <c r="Y18" s="35">
        <v>8</v>
      </c>
      <c r="Z18" s="40">
        <v>-4</v>
      </c>
      <c r="AA18" s="41">
        <v>-33.33333333333333</v>
      </c>
      <c r="AB18" s="40">
        <v>-17</v>
      </c>
      <c r="AC18" s="42">
        <v>-68</v>
      </c>
      <c r="AD18" s="45">
        <v>4</v>
      </c>
      <c r="AE18" s="40">
        <v>8</v>
      </c>
      <c r="AF18" s="35">
        <v>7</v>
      </c>
      <c r="AG18" s="40">
        <v>-1</v>
      </c>
      <c r="AH18" s="41">
        <v>-12.5</v>
      </c>
      <c r="AI18" s="40">
        <v>3</v>
      </c>
      <c r="AJ18" s="42">
        <v>75</v>
      </c>
      <c r="AK18" s="45">
        <v>12</v>
      </c>
      <c r="AL18" s="40">
        <v>11</v>
      </c>
      <c r="AM18" s="35">
        <v>12</v>
      </c>
      <c r="AN18" s="40">
        <v>1</v>
      </c>
      <c r="AO18" s="41">
        <v>9.090909090909092</v>
      </c>
      <c r="AP18" s="40">
        <v>0</v>
      </c>
      <c r="AQ18" s="42">
        <v>0</v>
      </c>
      <c r="AR18" s="45">
        <v>11</v>
      </c>
      <c r="AS18" s="40">
        <v>14</v>
      </c>
      <c r="AT18" s="35">
        <v>12</v>
      </c>
      <c r="AU18" s="40">
        <v>-2</v>
      </c>
      <c r="AV18" s="41">
        <v>-14.285714285714285</v>
      </c>
      <c r="AW18" s="40">
        <v>1</v>
      </c>
      <c r="AX18" s="42">
        <v>9.090909090909092</v>
      </c>
      <c r="AY18" s="45">
        <v>9</v>
      </c>
      <c r="AZ18" s="40">
        <v>5</v>
      </c>
      <c r="BA18" s="35">
        <v>4</v>
      </c>
      <c r="BB18" s="40">
        <v>-1</v>
      </c>
      <c r="BC18" s="41">
        <v>-20</v>
      </c>
      <c r="BD18" s="40">
        <v>-5</v>
      </c>
      <c r="BE18" s="42">
        <v>-55.55555555555556</v>
      </c>
      <c r="BF18" s="45">
        <v>208</v>
      </c>
      <c r="BG18" s="40">
        <v>136</v>
      </c>
      <c r="BH18" s="35">
        <v>122</v>
      </c>
      <c r="BI18" s="40">
        <v>-14</v>
      </c>
      <c r="BJ18" s="41">
        <v>-10.294117647058822</v>
      </c>
      <c r="BK18" s="40">
        <v>-86</v>
      </c>
      <c r="BL18" s="42">
        <v>-41.34615384615385</v>
      </c>
      <c r="BM18" s="45">
        <v>4863</v>
      </c>
      <c r="BN18" s="40">
        <v>3324</v>
      </c>
      <c r="BO18" s="35">
        <v>3373</v>
      </c>
      <c r="BP18" s="40">
        <v>49</v>
      </c>
      <c r="BQ18" s="41">
        <v>1.4741275571600483</v>
      </c>
      <c r="BR18" s="40">
        <v>-1490</v>
      </c>
      <c r="BS18" s="42">
        <v>-30.639522928233596</v>
      </c>
    </row>
    <row r="19" spans="1:71" ht="12.75">
      <c r="A19" s="68" t="s">
        <v>32</v>
      </c>
      <c r="B19" s="43">
        <v>12.593467138921685</v>
      </c>
      <c r="C19" s="36">
        <v>13.964213244788784</v>
      </c>
      <c r="D19" s="44">
        <v>14.032549728752262</v>
      </c>
      <c r="E19" s="101">
        <v>0.06833648396347769</v>
      </c>
      <c r="F19" s="102"/>
      <c r="G19" s="101">
        <v>1.4390825898305764</v>
      </c>
      <c r="H19" s="103"/>
      <c r="I19" s="43">
        <v>9.300791556728234</v>
      </c>
      <c r="J19" s="36">
        <v>10.07291385363219</v>
      </c>
      <c r="K19" s="44">
        <v>11.028993746446845</v>
      </c>
      <c r="L19" s="101">
        <v>0.956079892814655</v>
      </c>
      <c r="M19" s="102"/>
      <c r="N19" s="101">
        <v>1.728202189718612</v>
      </c>
      <c r="O19" s="103"/>
      <c r="P19" s="43">
        <v>13.982664233576642</v>
      </c>
      <c r="Q19" s="36">
        <v>14.534093996196686</v>
      </c>
      <c r="R19" s="44">
        <v>14.720812182741117</v>
      </c>
      <c r="S19" s="101">
        <v>0.1867181865444305</v>
      </c>
      <c r="T19" s="102"/>
      <c r="U19" s="101">
        <v>0.7381479491644747</v>
      </c>
      <c r="V19" s="103"/>
      <c r="W19" s="43">
        <v>13.192182410423452</v>
      </c>
      <c r="X19" s="36">
        <v>12.652608213096558</v>
      </c>
      <c r="Y19" s="44">
        <v>12.81038374717833</v>
      </c>
      <c r="Z19" s="101">
        <v>0.1577755340817717</v>
      </c>
      <c r="AA19" s="102"/>
      <c r="AB19" s="101">
        <v>-0.3817986632451227</v>
      </c>
      <c r="AC19" s="103"/>
      <c r="AD19" s="43">
        <v>13.942071674030437</v>
      </c>
      <c r="AE19" s="36">
        <v>11.521603005635567</v>
      </c>
      <c r="AF19" s="44">
        <v>13.19796954314721</v>
      </c>
      <c r="AG19" s="101">
        <v>1.676366537511642</v>
      </c>
      <c r="AH19" s="102"/>
      <c r="AI19" s="101">
        <v>-0.7441021308832276</v>
      </c>
      <c r="AJ19" s="103"/>
      <c r="AK19" s="43">
        <v>13.774459320288363</v>
      </c>
      <c r="AL19" s="36">
        <v>12.736038569706709</v>
      </c>
      <c r="AM19" s="44">
        <v>13.168086754453912</v>
      </c>
      <c r="AN19" s="101">
        <v>0.4320481847472024</v>
      </c>
      <c r="AO19" s="102"/>
      <c r="AP19" s="101">
        <v>-0.6063725658344516</v>
      </c>
      <c r="AQ19" s="103"/>
      <c r="AR19" s="43">
        <v>12.798053527980535</v>
      </c>
      <c r="AS19" s="36">
        <v>12.260127931769722</v>
      </c>
      <c r="AT19" s="44">
        <v>12.468468468468469</v>
      </c>
      <c r="AU19" s="101">
        <v>0.20834053669874741</v>
      </c>
      <c r="AV19" s="102"/>
      <c r="AW19" s="101">
        <v>-0.3295850595120662</v>
      </c>
      <c r="AX19" s="103"/>
      <c r="AY19" s="43">
        <v>13.225914736488756</v>
      </c>
      <c r="AZ19" s="36">
        <v>13.241785188818048</v>
      </c>
      <c r="BA19" s="44">
        <v>12.301918265221017</v>
      </c>
      <c r="BB19" s="101">
        <v>-0.9398669235970303</v>
      </c>
      <c r="BC19" s="102"/>
      <c r="BD19" s="101">
        <v>-0.9239964712677384</v>
      </c>
      <c r="BE19" s="103"/>
      <c r="BF19" s="43">
        <v>12.661888208693512</v>
      </c>
      <c r="BG19" s="36">
        <v>12.779240635352076</v>
      </c>
      <c r="BH19" s="44">
        <v>13.075569669141313</v>
      </c>
      <c r="BI19" s="101">
        <v>0.29632903378923636</v>
      </c>
      <c r="BJ19" s="102"/>
      <c r="BK19" s="101">
        <v>0.4136814604478012</v>
      </c>
      <c r="BL19" s="103"/>
      <c r="BM19" s="43">
        <v>11.920803191609448</v>
      </c>
      <c r="BN19" s="36">
        <v>12.521699529712011</v>
      </c>
      <c r="BO19" s="44">
        <v>12.809578329169312</v>
      </c>
      <c r="BP19" s="101">
        <v>0.2878787994573013</v>
      </c>
      <c r="BQ19" s="102"/>
      <c r="BR19" s="101">
        <v>0.8887751375598647</v>
      </c>
      <c r="BS19" s="103"/>
    </row>
    <row r="20" spans="1:71" ht="13.5" customHeight="1">
      <c r="A20" s="68" t="s">
        <v>33</v>
      </c>
      <c r="B20" s="33">
        <v>3166</v>
      </c>
      <c r="C20" s="34">
        <v>1633</v>
      </c>
      <c r="D20" s="35">
        <v>1627</v>
      </c>
      <c r="E20" s="34">
        <v>-6</v>
      </c>
      <c r="F20" s="36">
        <v>-0.3674219228413962</v>
      </c>
      <c r="G20" s="34">
        <v>-1539</v>
      </c>
      <c r="H20" s="37">
        <v>-48.610233733417566</v>
      </c>
      <c r="I20" s="33">
        <v>1103</v>
      </c>
      <c r="J20" s="34">
        <v>815</v>
      </c>
      <c r="K20" s="35">
        <v>794</v>
      </c>
      <c r="L20" s="34">
        <v>-21</v>
      </c>
      <c r="M20" s="36">
        <v>-2.5766871165644174</v>
      </c>
      <c r="N20" s="34">
        <v>-309</v>
      </c>
      <c r="O20" s="37">
        <v>-28.014505893019038</v>
      </c>
      <c r="P20" s="33">
        <v>1748</v>
      </c>
      <c r="Q20" s="34">
        <v>1307</v>
      </c>
      <c r="R20" s="35">
        <v>1297</v>
      </c>
      <c r="S20" s="34">
        <v>-10</v>
      </c>
      <c r="T20" s="36">
        <v>-0.7651109410864576</v>
      </c>
      <c r="U20" s="34">
        <v>-451</v>
      </c>
      <c r="V20" s="37">
        <v>-25.80091533180778</v>
      </c>
      <c r="W20" s="33">
        <v>657</v>
      </c>
      <c r="X20" s="34">
        <v>441</v>
      </c>
      <c r="Y20" s="35">
        <v>442</v>
      </c>
      <c r="Z20" s="34">
        <v>1</v>
      </c>
      <c r="AA20" s="36">
        <v>0.22675736961451248</v>
      </c>
      <c r="AB20" s="34">
        <v>-215</v>
      </c>
      <c r="AC20" s="37">
        <v>-32.724505327245055</v>
      </c>
      <c r="AD20" s="33">
        <v>399</v>
      </c>
      <c r="AE20" s="34">
        <v>272</v>
      </c>
      <c r="AF20" s="35">
        <v>273</v>
      </c>
      <c r="AG20" s="34">
        <v>1</v>
      </c>
      <c r="AH20" s="36">
        <v>0.3676470588235294</v>
      </c>
      <c r="AI20" s="34">
        <v>-126</v>
      </c>
      <c r="AJ20" s="37">
        <v>-31.57894736842105</v>
      </c>
      <c r="AK20" s="33">
        <v>1347</v>
      </c>
      <c r="AL20" s="34">
        <v>610</v>
      </c>
      <c r="AM20" s="35">
        <v>627</v>
      </c>
      <c r="AN20" s="34">
        <v>17</v>
      </c>
      <c r="AO20" s="36">
        <v>2.7868852459016393</v>
      </c>
      <c r="AP20" s="34">
        <v>-720</v>
      </c>
      <c r="AQ20" s="37">
        <v>-53.4521158129176</v>
      </c>
      <c r="AR20" s="33">
        <v>563</v>
      </c>
      <c r="AS20" s="34">
        <v>897</v>
      </c>
      <c r="AT20" s="35">
        <v>892</v>
      </c>
      <c r="AU20" s="34">
        <v>-5</v>
      </c>
      <c r="AV20" s="36">
        <v>-0.5574136008918618</v>
      </c>
      <c r="AW20" s="34">
        <v>329</v>
      </c>
      <c r="AX20" s="37">
        <v>58.43694493783303</v>
      </c>
      <c r="AY20" s="33">
        <v>765</v>
      </c>
      <c r="AZ20" s="34">
        <v>272</v>
      </c>
      <c r="BA20" s="35">
        <v>263</v>
      </c>
      <c r="BB20" s="34">
        <v>-9</v>
      </c>
      <c r="BC20" s="36">
        <v>-3.308823529411765</v>
      </c>
      <c r="BD20" s="34">
        <v>-502</v>
      </c>
      <c r="BE20" s="37">
        <v>-65.62091503267973</v>
      </c>
      <c r="BF20" s="33">
        <v>9748</v>
      </c>
      <c r="BG20" s="34">
        <v>6247</v>
      </c>
      <c r="BH20" s="35">
        <v>6215</v>
      </c>
      <c r="BI20" s="34">
        <v>-32</v>
      </c>
      <c r="BJ20" s="36">
        <v>-0.5122458780214503</v>
      </c>
      <c r="BK20" s="34">
        <v>-3533</v>
      </c>
      <c r="BL20" s="37">
        <v>-36.24333196553139</v>
      </c>
      <c r="BM20" s="33">
        <v>178079</v>
      </c>
      <c r="BN20" s="34">
        <v>126747</v>
      </c>
      <c r="BO20" s="35">
        <v>123225</v>
      </c>
      <c r="BP20" s="34">
        <v>-3522</v>
      </c>
      <c r="BQ20" s="36">
        <v>-2.778763994414069</v>
      </c>
      <c r="BR20" s="34">
        <v>-54854</v>
      </c>
      <c r="BS20" s="37">
        <v>-30.80318285704659</v>
      </c>
    </row>
    <row r="21" spans="1:71" ht="12.75">
      <c r="A21" s="68" t="s">
        <v>34</v>
      </c>
      <c r="B21" s="43">
        <v>31.149153876426606</v>
      </c>
      <c r="C21" s="36">
        <v>30.12359343294595</v>
      </c>
      <c r="D21" s="44">
        <v>29.421338155515368</v>
      </c>
      <c r="E21" s="101">
        <v>-0.7022552774305808</v>
      </c>
      <c r="F21" s="102"/>
      <c r="G21" s="101">
        <v>-1.727815720911238</v>
      </c>
      <c r="H21" s="103"/>
      <c r="I21" s="43">
        <v>24.25241864555849</v>
      </c>
      <c r="J21" s="36">
        <v>22.00918174453146</v>
      </c>
      <c r="K21" s="44">
        <v>22.569641841955658</v>
      </c>
      <c r="L21" s="101">
        <v>0.5604600974241976</v>
      </c>
      <c r="M21" s="102"/>
      <c r="N21" s="101">
        <v>-1.682776803602831</v>
      </c>
      <c r="O21" s="103"/>
      <c r="P21" s="43">
        <v>39.872262773722625</v>
      </c>
      <c r="Q21" s="36">
        <v>35.50665580005433</v>
      </c>
      <c r="R21" s="44">
        <v>38.727978501045094</v>
      </c>
      <c r="S21" s="101">
        <v>3.2213227009907612</v>
      </c>
      <c r="T21" s="102"/>
      <c r="U21" s="101">
        <v>-1.144284272677531</v>
      </c>
      <c r="V21" s="103"/>
      <c r="W21" s="43">
        <v>26.750814332247558</v>
      </c>
      <c r="X21" s="36">
        <v>24.472807991120977</v>
      </c>
      <c r="Y21" s="44">
        <v>24.943566591422123</v>
      </c>
      <c r="Z21" s="101">
        <v>0.4707586003011457</v>
      </c>
      <c r="AA21" s="102"/>
      <c r="AB21" s="101">
        <v>-1.807247740825435</v>
      </c>
      <c r="AC21" s="103"/>
      <c r="AD21" s="43">
        <v>19.587628865979383</v>
      </c>
      <c r="AE21" s="36">
        <v>17.031934877896056</v>
      </c>
      <c r="AF21" s="44">
        <v>19.796954314720814</v>
      </c>
      <c r="AG21" s="101">
        <v>2.7650194368247583</v>
      </c>
      <c r="AH21" s="102"/>
      <c r="AI21" s="101">
        <v>0.20932544874143133</v>
      </c>
      <c r="AJ21" s="103"/>
      <c r="AK21" s="43">
        <v>34.68074150360454</v>
      </c>
      <c r="AL21" s="36">
        <v>24.507834471675373</v>
      </c>
      <c r="AM21" s="44">
        <v>24.28350116189001</v>
      </c>
      <c r="AN21" s="101">
        <v>-0.22433330978536503</v>
      </c>
      <c r="AO21" s="102"/>
      <c r="AP21" s="101">
        <v>-10.397240341714529</v>
      </c>
      <c r="AQ21" s="103"/>
      <c r="AR21" s="43">
        <v>27.396593673965935</v>
      </c>
      <c r="AS21" s="36">
        <v>31.87633262260128</v>
      </c>
      <c r="AT21" s="44">
        <v>32.14414414414414</v>
      </c>
      <c r="AU21" s="101">
        <v>0.26781152154286403</v>
      </c>
      <c r="AV21" s="102"/>
      <c r="AW21" s="101">
        <v>4.747550470178208</v>
      </c>
      <c r="AX21" s="103"/>
      <c r="AY21" s="43">
        <v>25.6797583081571</v>
      </c>
      <c r="AZ21" s="36">
        <v>13.339872486512997</v>
      </c>
      <c r="BA21" s="44">
        <v>10.9674728940784</v>
      </c>
      <c r="BB21" s="101">
        <v>-2.372399592434597</v>
      </c>
      <c r="BC21" s="102"/>
      <c r="BD21" s="101">
        <v>-14.712285414078702</v>
      </c>
      <c r="BE21" s="103"/>
      <c r="BF21" s="43">
        <v>29.98738733195927</v>
      </c>
      <c r="BG21" s="36">
        <v>26.531045612842945</v>
      </c>
      <c r="BH21" s="44">
        <v>26.670385787237695</v>
      </c>
      <c r="BI21" s="101">
        <v>0.13934017439475</v>
      </c>
      <c r="BJ21" s="102"/>
      <c r="BK21" s="101">
        <v>-3.317001544721574</v>
      </c>
      <c r="BL21" s="103"/>
      <c r="BM21" s="43">
        <v>28.716583404017893</v>
      </c>
      <c r="BN21" s="36">
        <v>28.575067973072294</v>
      </c>
      <c r="BO21" s="44">
        <v>28.559078878449224</v>
      </c>
      <c r="BP21" s="101">
        <v>-0.015989094623069633</v>
      </c>
      <c r="BQ21" s="102"/>
      <c r="BR21" s="101">
        <v>-0.1575045255686689</v>
      </c>
      <c r="BS21" s="103"/>
    </row>
    <row r="22" spans="1:71" ht="12.75">
      <c r="A22" s="70" t="s">
        <v>35</v>
      </c>
      <c r="B22" s="45">
        <v>842</v>
      </c>
      <c r="C22" s="40">
        <v>524</v>
      </c>
      <c r="D22" s="35">
        <v>514</v>
      </c>
      <c r="E22" s="40">
        <v>-10</v>
      </c>
      <c r="F22" s="41">
        <v>-1.9083969465648856</v>
      </c>
      <c r="G22" s="40">
        <v>-328</v>
      </c>
      <c r="H22" s="42">
        <v>-38.95486935866984</v>
      </c>
      <c r="I22" s="45">
        <v>440</v>
      </c>
      <c r="J22" s="40">
        <v>498</v>
      </c>
      <c r="K22" s="35">
        <v>389</v>
      </c>
      <c r="L22" s="40">
        <v>-109</v>
      </c>
      <c r="M22" s="41">
        <v>-21.88755020080321</v>
      </c>
      <c r="N22" s="40">
        <v>-51</v>
      </c>
      <c r="O22" s="42">
        <v>-11.59090909090909</v>
      </c>
      <c r="P22" s="45">
        <v>195</v>
      </c>
      <c r="Q22" s="40">
        <v>248</v>
      </c>
      <c r="R22" s="35">
        <v>162</v>
      </c>
      <c r="S22" s="40">
        <v>-86</v>
      </c>
      <c r="T22" s="41">
        <v>-34.67741935483871</v>
      </c>
      <c r="U22" s="40">
        <v>-33</v>
      </c>
      <c r="V22" s="42">
        <v>-16.923076923076923</v>
      </c>
      <c r="W22" s="45">
        <v>167</v>
      </c>
      <c r="X22" s="40">
        <v>195</v>
      </c>
      <c r="Y22" s="35">
        <v>141</v>
      </c>
      <c r="Z22" s="40">
        <v>-54</v>
      </c>
      <c r="AA22" s="41">
        <v>-27.692307692307693</v>
      </c>
      <c r="AB22" s="40">
        <v>-26</v>
      </c>
      <c r="AC22" s="42">
        <v>-15.568862275449103</v>
      </c>
      <c r="AD22" s="45">
        <v>128</v>
      </c>
      <c r="AE22" s="40">
        <v>207</v>
      </c>
      <c r="AF22" s="35">
        <v>131</v>
      </c>
      <c r="AG22" s="40">
        <v>-76</v>
      </c>
      <c r="AH22" s="41">
        <v>-36.71497584541063</v>
      </c>
      <c r="AI22" s="40">
        <v>3</v>
      </c>
      <c r="AJ22" s="42">
        <v>2.34375</v>
      </c>
      <c r="AK22" s="45">
        <v>187</v>
      </c>
      <c r="AL22" s="40">
        <v>201</v>
      </c>
      <c r="AM22" s="35">
        <v>221</v>
      </c>
      <c r="AN22" s="40">
        <v>20</v>
      </c>
      <c r="AO22" s="41">
        <v>9.950248756218906</v>
      </c>
      <c r="AP22" s="40">
        <v>34</v>
      </c>
      <c r="AQ22" s="42">
        <v>18.181818181818183</v>
      </c>
      <c r="AR22" s="45">
        <v>126</v>
      </c>
      <c r="AS22" s="40">
        <v>227</v>
      </c>
      <c r="AT22" s="35">
        <v>176</v>
      </c>
      <c r="AU22" s="40">
        <v>-51</v>
      </c>
      <c r="AV22" s="41">
        <v>-22.46696035242291</v>
      </c>
      <c r="AW22" s="40">
        <v>50</v>
      </c>
      <c r="AX22" s="42">
        <v>39.682539682539684</v>
      </c>
      <c r="AY22" s="45">
        <v>120</v>
      </c>
      <c r="AZ22" s="40">
        <v>313</v>
      </c>
      <c r="BA22" s="35">
        <v>134</v>
      </c>
      <c r="BB22" s="40">
        <v>-179</v>
      </c>
      <c r="BC22" s="41">
        <v>-57.18849840255591</v>
      </c>
      <c r="BD22" s="40">
        <v>14</v>
      </c>
      <c r="BE22" s="42">
        <v>11.666666666666666</v>
      </c>
      <c r="BF22" s="45">
        <v>2205</v>
      </c>
      <c r="BG22" s="40">
        <v>2413</v>
      </c>
      <c r="BH22" s="35">
        <v>1868</v>
      </c>
      <c r="BI22" s="40">
        <v>-545</v>
      </c>
      <c r="BJ22" s="41">
        <v>-22.58599254040613</v>
      </c>
      <c r="BK22" s="40">
        <v>-337</v>
      </c>
      <c r="BL22" s="42">
        <v>-15.28344671201814</v>
      </c>
      <c r="BM22" s="45">
        <v>50618</v>
      </c>
      <c r="BN22" s="40">
        <v>47279</v>
      </c>
      <c r="BO22" s="35">
        <v>41530</v>
      </c>
      <c r="BP22" s="40">
        <v>-5749</v>
      </c>
      <c r="BQ22" s="41">
        <v>-12.15973265085979</v>
      </c>
      <c r="BR22" s="40">
        <v>-9088</v>
      </c>
      <c r="BS22" s="42">
        <v>-17.954087478762496</v>
      </c>
    </row>
    <row r="23" spans="1:71" ht="12.75">
      <c r="A23" s="70" t="s">
        <v>36</v>
      </c>
      <c r="B23" s="45">
        <v>107</v>
      </c>
      <c r="C23" s="40">
        <v>152</v>
      </c>
      <c r="D23" s="35">
        <v>153</v>
      </c>
      <c r="E23" s="40">
        <v>1</v>
      </c>
      <c r="F23" s="41">
        <v>0.6578947368421052</v>
      </c>
      <c r="G23" s="40">
        <v>46</v>
      </c>
      <c r="H23" s="42">
        <v>42.99065420560748</v>
      </c>
      <c r="I23" s="45">
        <v>96</v>
      </c>
      <c r="J23" s="40">
        <v>124</v>
      </c>
      <c r="K23" s="35">
        <v>128</v>
      </c>
      <c r="L23" s="40">
        <v>4</v>
      </c>
      <c r="M23" s="41">
        <v>3.225806451612903</v>
      </c>
      <c r="N23" s="40">
        <v>32</v>
      </c>
      <c r="O23" s="42">
        <v>33.33333333333333</v>
      </c>
      <c r="P23" s="45">
        <v>34</v>
      </c>
      <c r="Q23" s="40">
        <v>73</v>
      </c>
      <c r="R23" s="35">
        <v>70</v>
      </c>
      <c r="S23" s="40">
        <v>-3</v>
      </c>
      <c r="T23" s="41">
        <v>-4.10958904109589</v>
      </c>
      <c r="U23" s="40">
        <v>36</v>
      </c>
      <c r="V23" s="42">
        <v>105.88235294117648</v>
      </c>
      <c r="W23" s="45">
        <v>17</v>
      </c>
      <c r="X23" s="40">
        <v>30</v>
      </c>
      <c r="Y23" s="35">
        <v>32</v>
      </c>
      <c r="Z23" s="40">
        <v>2</v>
      </c>
      <c r="AA23" s="41">
        <v>6.666666666666667</v>
      </c>
      <c r="AB23" s="40">
        <v>15</v>
      </c>
      <c r="AC23" s="42">
        <v>88.23529411764706</v>
      </c>
      <c r="AD23" s="45">
        <v>30</v>
      </c>
      <c r="AE23" s="40">
        <v>31</v>
      </c>
      <c r="AF23" s="35">
        <v>35</v>
      </c>
      <c r="AG23" s="40">
        <v>4</v>
      </c>
      <c r="AH23" s="41">
        <v>12.903225806451612</v>
      </c>
      <c r="AI23" s="40">
        <v>5</v>
      </c>
      <c r="AJ23" s="42">
        <v>16.666666666666664</v>
      </c>
      <c r="AK23" s="45">
        <v>44</v>
      </c>
      <c r="AL23" s="40">
        <v>44</v>
      </c>
      <c r="AM23" s="35">
        <v>49</v>
      </c>
      <c r="AN23" s="40">
        <v>5</v>
      </c>
      <c r="AO23" s="41">
        <v>11.363636363636363</v>
      </c>
      <c r="AP23" s="40">
        <v>5</v>
      </c>
      <c r="AQ23" s="42">
        <v>11.363636363636363</v>
      </c>
      <c r="AR23" s="45">
        <v>62</v>
      </c>
      <c r="AS23" s="40">
        <v>103</v>
      </c>
      <c r="AT23" s="35">
        <v>108</v>
      </c>
      <c r="AU23" s="40">
        <v>5</v>
      </c>
      <c r="AV23" s="41">
        <v>4.854368932038835</v>
      </c>
      <c r="AW23" s="40">
        <v>46</v>
      </c>
      <c r="AX23" s="42">
        <v>74.19354838709677</v>
      </c>
      <c r="AY23" s="45">
        <v>50</v>
      </c>
      <c r="AZ23" s="40">
        <v>38</v>
      </c>
      <c r="BA23" s="35">
        <v>38</v>
      </c>
      <c r="BB23" s="40">
        <v>0</v>
      </c>
      <c r="BC23" s="41">
        <v>0</v>
      </c>
      <c r="BD23" s="40">
        <v>-12</v>
      </c>
      <c r="BE23" s="42">
        <v>-24</v>
      </c>
      <c r="BF23" s="45">
        <v>440</v>
      </c>
      <c r="BG23" s="40">
        <v>595</v>
      </c>
      <c r="BH23" s="35">
        <v>613</v>
      </c>
      <c r="BI23" s="40">
        <v>18</v>
      </c>
      <c r="BJ23" s="41">
        <v>3.0252100840336134</v>
      </c>
      <c r="BK23" s="40">
        <v>173</v>
      </c>
      <c r="BL23" s="42">
        <v>39.31818181818182</v>
      </c>
      <c r="BM23" s="45">
        <v>11271</v>
      </c>
      <c r="BN23" s="40">
        <v>14851</v>
      </c>
      <c r="BO23" s="35">
        <v>15162</v>
      </c>
      <c r="BP23" s="40">
        <v>311</v>
      </c>
      <c r="BQ23" s="41">
        <v>2.0941350750791194</v>
      </c>
      <c r="BR23" s="40">
        <v>3891</v>
      </c>
      <c r="BS23" s="42">
        <v>34.52222517966463</v>
      </c>
    </row>
    <row r="24" spans="1:71" ht="12.75">
      <c r="A24" s="70" t="s">
        <v>4</v>
      </c>
      <c r="B24" s="45">
        <v>5</v>
      </c>
      <c r="C24" s="40">
        <v>4</v>
      </c>
      <c r="D24" s="35">
        <v>4</v>
      </c>
      <c r="E24" s="40">
        <v>0</v>
      </c>
      <c r="F24" s="41">
        <v>0</v>
      </c>
      <c r="G24" s="40">
        <v>-1</v>
      </c>
      <c r="H24" s="42">
        <v>-20</v>
      </c>
      <c r="I24" s="45">
        <v>0</v>
      </c>
      <c r="J24" s="40">
        <v>1</v>
      </c>
      <c r="K24" s="35">
        <v>1</v>
      </c>
      <c r="L24" s="40">
        <v>0</v>
      </c>
      <c r="M24" s="50">
        <v>0</v>
      </c>
      <c r="N24" s="40">
        <v>1</v>
      </c>
      <c r="O24" s="51" t="s">
        <v>49</v>
      </c>
      <c r="P24" s="45">
        <v>42</v>
      </c>
      <c r="Q24" s="40">
        <v>25</v>
      </c>
      <c r="R24" s="35">
        <v>24</v>
      </c>
      <c r="S24" s="40">
        <v>-1</v>
      </c>
      <c r="T24" s="41">
        <v>-4</v>
      </c>
      <c r="U24" s="40">
        <v>-18</v>
      </c>
      <c r="V24" s="42">
        <v>-42.857142857142854</v>
      </c>
      <c r="W24" s="45">
        <v>27</v>
      </c>
      <c r="X24" s="40">
        <v>22</v>
      </c>
      <c r="Y24" s="35">
        <v>25</v>
      </c>
      <c r="Z24" s="40">
        <v>3</v>
      </c>
      <c r="AA24" s="41">
        <v>13.636363636363635</v>
      </c>
      <c r="AB24" s="40">
        <v>-2</v>
      </c>
      <c r="AC24" s="42">
        <v>-7.4074074074074066</v>
      </c>
      <c r="AD24" s="45">
        <v>8</v>
      </c>
      <c r="AE24" s="40">
        <v>4</v>
      </c>
      <c r="AF24" s="35">
        <v>5</v>
      </c>
      <c r="AG24" s="40">
        <v>1</v>
      </c>
      <c r="AH24" s="41">
        <v>25</v>
      </c>
      <c r="AI24" s="40">
        <v>-3</v>
      </c>
      <c r="AJ24" s="42">
        <v>-37.5</v>
      </c>
      <c r="AK24" s="45">
        <v>19</v>
      </c>
      <c r="AL24" s="40">
        <v>15</v>
      </c>
      <c r="AM24" s="35">
        <v>16</v>
      </c>
      <c r="AN24" s="40">
        <v>1</v>
      </c>
      <c r="AO24" s="41">
        <v>6.666666666666667</v>
      </c>
      <c r="AP24" s="40">
        <v>-3</v>
      </c>
      <c r="AQ24" s="42">
        <v>-15.789473684210526</v>
      </c>
      <c r="AR24" s="45">
        <v>9</v>
      </c>
      <c r="AS24" s="40">
        <v>8</v>
      </c>
      <c r="AT24" s="35">
        <v>8</v>
      </c>
      <c r="AU24" s="40">
        <v>0</v>
      </c>
      <c r="AV24" s="41">
        <v>0</v>
      </c>
      <c r="AW24" s="40">
        <v>-1</v>
      </c>
      <c r="AX24" s="42">
        <v>-11.11111111111111</v>
      </c>
      <c r="AY24" s="45">
        <v>23</v>
      </c>
      <c r="AZ24" s="40">
        <v>20</v>
      </c>
      <c r="BA24" s="35">
        <v>23</v>
      </c>
      <c r="BB24" s="40">
        <v>3</v>
      </c>
      <c r="BC24" s="41">
        <v>15</v>
      </c>
      <c r="BD24" s="40">
        <v>0</v>
      </c>
      <c r="BE24" s="42">
        <v>0</v>
      </c>
      <c r="BF24" s="45">
        <v>133</v>
      </c>
      <c r="BG24" s="40">
        <v>99</v>
      </c>
      <c r="BH24" s="35">
        <v>106</v>
      </c>
      <c r="BI24" s="40">
        <v>7</v>
      </c>
      <c r="BJ24" s="41">
        <v>7.07070707070707</v>
      </c>
      <c r="BK24" s="40">
        <v>-27</v>
      </c>
      <c r="BL24" s="42">
        <v>-20.30075187969925</v>
      </c>
      <c r="BM24" s="45">
        <v>910</v>
      </c>
      <c r="BN24" s="40">
        <v>621</v>
      </c>
      <c r="BO24" s="35">
        <v>658</v>
      </c>
      <c r="BP24" s="40">
        <v>37</v>
      </c>
      <c r="BQ24" s="41">
        <v>5.958132045088567</v>
      </c>
      <c r="BR24" s="40">
        <v>-252</v>
      </c>
      <c r="BS24" s="42">
        <v>-27.692307692307693</v>
      </c>
    </row>
    <row r="25" spans="1:71" ht="12.75">
      <c r="A25" s="70" t="s">
        <v>51</v>
      </c>
      <c r="B25" s="45">
        <v>3877</v>
      </c>
      <c r="C25" s="40">
        <v>1657</v>
      </c>
      <c r="D25" s="35">
        <v>1710</v>
      </c>
      <c r="E25" s="40">
        <v>53</v>
      </c>
      <c r="F25" s="41">
        <v>3.1985515992757994</v>
      </c>
      <c r="G25" s="40">
        <v>-2167</v>
      </c>
      <c r="H25" s="42">
        <v>-55.89373226721692</v>
      </c>
      <c r="I25" s="45">
        <v>1418</v>
      </c>
      <c r="J25" s="40">
        <v>960</v>
      </c>
      <c r="K25" s="35">
        <v>938</v>
      </c>
      <c r="L25" s="40">
        <v>-22</v>
      </c>
      <c r="M25" s="41">
        <v>-2.2916666666666665</v>
      </c>
      <c r="N25" s="40">
        <v>-480</v>
      </c>
      <c r="O25" s="42">
        <v>-33.85049365303244</v>
      </c>
      <c r="P25" s="45">
        <v>2010</v>
      </c>
      <c r="Q25" s="40">
        <v>1134</v>
      </c>
      <c r="R25" s="35">
        <v>1106</v>
      </c>
      <c r="S25" s="40">
        <v>-28</v>
      </c>
      <c r="T25" s="41">
        <v>-2.4691358024691357</v>
      </c>
      <c r="U25" s="40">
        <v>-904</v>
      </c>
      <c r="V25" s="42">
        <v>-44.975124378109456</v>
      </c>
      <c r="W25" s="45">
        <v>961</v>
      </c>
      <c r="X25" s="40">
        <v>683</v>
      </c>
      <c r="Y25" s="35">
        <v>687</v>
      </c>
      <c r="Z25" s="40">
        <v>4</v>
      </c>
      <c r="AA25" s="41">
        <v>0.5856515373352855</v>
      </c>
      <c r="AB25" s="40">
        <v>-274</v>
      </c>
      <c r="AC25" s="42">
        <v>-28.51196670135276</v>
      </c>
      <c r="AD25" s="45">
        <v>732</v>
      </c>
      <c r="AE25" s="40">
        <v>580</v>
      </c>
      <c r="AF25" s="35">
        <v>506</v>
      </c>
      <c r="AG25" s="40">
        <v>-74</v>
      </c>
      <c r="AH25" s="41">
        <v>-12.758620689655173</v>
      </c>
      <c r="AI25" s="40">
        <v>-226</v>
      </c>
      <c r="AJ25" s="42">
        <v>-30.87431693989071</v>
      </c>
      <c r="AK25" s="45">
        <v>1983</v>
      </c>
      <c r="AL25" s="40">
        <v>959</v>
      </c>
      <c r="AM25" s="35">
        <v>999</v>
      </c>
      <c r="AN25" s="40">
        <v>40</v>
      </c>
      <c r="AO25" s="41">
        <v>4.171011470281543</v>
      </c>
      <c r="AP25" s="40">
        <v>-984</v>
      </c>
      <c r="AQ25" s="42">
        <v>-49.62178517397882</v>
      </c>
      <c r="AR25" s="45">
        <v>945</v>
      </c>
      <c r="AS25" s="40">
        <v>1100</v>
      </c>
      <c r="AT25" s="35">
        <v>1141</v>
      </c>
      <c r="AU25" s="40">
        <v>41</v>
      </c>
      <c r="AV25" s="41">
        <v>3.727272727272727</v>
      </c>
      <c r="AW25" s="40">
        <v>196</v>
      </c>
      <c r="AX25" s="42">
        <v>20.74074074074074</v>
      </c>
      <c r="AY25" s="45">
        <v>1589</v>
      </c>
      <c r="AZ25" s="40">
        <v>781</v>
      </c>
      <c r="BA25" s="35">
        <v>1034</v>
      </c>
      <c r="BB25" s="40">
        <v>253</v>
      </c>
      <c r="BC25" s="41">
        <v>32.3943661971831</v>
      </c>
      <c r="BD25" s="40">
        <v>-555</v>
      </c>
      <c r="BE25" s="42">
        <v>-34.927627438640656</v>
      </c>
      <c r="BF25" s="45">
        <v>13515</v>
      </c>
      <c r="BG25" s="40">
        <v>7854</v>
      </c>
      <c r="BH25" s="35">
        <v>8121</v>
      </c>
      <c r="BI25" s="40">
        <v>267</v>
      </c>
      <c r="BJ25" s="41">
        <v>3.3995416348357526</v>
      </c>
      <c r="BK25" s="40">
        <v>-5394</v>
      </c>
      <c r="BL25" s="42">
        <v>-39.91120976692564</v>
      </c>
      <c r="BM25" s="45">
        <v>229167</v>
      </c>
      <c r="BN25" s="40">
        <v>137438</v>
      </c>
      <c r="BO25" s="35">
        <v>135571</v>
      </c>
      <c r="BP25" s="40">
        <v>-1867</v>
      </c>
      <c r="BQ25" s="41">
        <v>-1.3584307105749502</v>
      </c>
      <c r="BR25" s="40">
        <v>-93596</v>
      </c>
      <c r="BS25" s="42">
        <v>-40.84183150279054</v>
      </c>
    </row>
    <row r="26" spans="1:71" ht="12.75">
      <c r="A26" s="11" t="s">
        <v>20</v>
      </c>
      <c r="B26" s="33">
        <v>796</v>
      </c>
      <c r="C26" s="34">
        <v>677</v>
      </c>
      <c r="D26" s="35">
        <v>730</v>
      </c>
      <c r="E26" s="34">
        <v>53</v>
      </c>
      <c r="F26" s="36">
        <v>7.828655834564254</v>
      </c>
      <c r="G26" s="34">
        <v>-66</v>
      </c>
      <c r="H26" s="37">
        <v>-8.291457286432161</v>
      </c>
      <c r="I26" s="33">
        <v>398</v>
      </c>
      <c r="J26" s="34">
        <v>660</v>
      </c>
      <c r="K26" s="35">
        <v>422</v>
      </c>
      <c r="L26" s="34">
        <v>-238</v>
      </c>
      <c r="M26" s="36">
        <v>-36.06060606060606</v>
      </c>
      <c r="N26" s="34">
        <v>24</v>
      </c>
      <c r="O26" s="37">
        <v>6.030150753768844</v>
      </c>
      <c r="P26" s="33">
        <v>234</v>
      </c>
      <c r="Q26" s="34">
        <v>304</v>
      </c>
      <c r="R26" s="35">
        <v>255</v>
      </c>
      <c r="S26" s="34">
        <v>-49</v>
      </c>
      <c r="T26" s="36">
        <v>-16.11842105263158</v>
      </c>
      <c r="U26" s="34">
        <v>21</v>
      </c>
      <c r="V26" s="37">
        <v>8.974358974358974</v>
      </c>
      <c r="W26" s="33">
        <v>203</v>
      </c>
      <c r="X26" s="34">
        <v>257</v>
      </c>
      <c r="Y26" s="35">
        <v>221</v>
      </c>
      <c r="Z26" s="34">
        <v>-36</v>
      </c>
      <c r="AA26" s="36">
        <v>-14.007782101167315</v>
      </c>
      <c r="AB26" s="34">
        <v>18</v>
      </c>
      <c r="AC26" s="37">
        <v>8.866995073891626</v>
      </c>
      <c r="AD26" s="33">
        <v>142</v>
      </c>
      <c r="AE26" s="34">
        <v>166</v>
      </c>
      <c r="AF26" s="35">
        <v>142</v>
      </c>
      <c r="AG26" s="34">
        <v>-24</v>
      </c>
      <c r="AH26" s="36">
        <v>-14.457831325301203</v>
      </c>
      <c r="AI26" s="34">
        <v>0</v>
      </c>
      <c r="AJ26" s="37">
        <v>0</v>
      </c>
      <c r="AK26" s="33">
        <v>312</v>
      </c>
      <c r="AL26" s="34">
        <v>357</v>
      </c>
      <c r="AM26" s="35">
        <v>352</v>
      </c>
      <c r="AN26" s="34">
        <v>-5</v>
      </c>
      <c r="AO26" s="36">
        <v>-1.400560224089636</v>
      </c>
      <c r="AP26" s="34">
        <v>40</v>
      </c>
      <c r="AQ26" s="37">
        <v>12.82051282051282</v>
      </c>
      <c r="AR26" s="33">
        <v>119</v>
      </c>
      <c r="AS26" s="34">
        <v>274</v>
      </c>
      <c r="AT26" s="35">
        <v>267</v>
      </c>
      <c r="AU26" s="34">
        <v>-7</v>
      </c>
      <c r="AV26" s="36">
        <v>-2.5547445255474455</v>
      </c>
      <c r="AW26" s="34">
        <v>148</v>
      </c>
      <c r="AX26" s="37">
        <v>124.36974789915966</v>
      </c>
      <c r="AY26" s="33">
        <v>158</v>
      </c>
      <c r="AZ26" s="34">
        <v>203</v>
      </c>
      <c r="BA26" s="35">
        <v>635</v>
      </c>
      <c r="BB26" s="34">
        <v>432</v>
      </c>
      <c r="BC26" s="36">
        <v>212.80788177339903</v>
      </c>
      <c r="BD26" s="34">
        <v>477</v>
      </c>
      <c r="BE26" s="37">
        <v>301.8987341772152</v>
      </c>
      <c r="BF26" s="33">
        <v>2362</v>
      </c>
      <c r="BG26" s="34">
        <v>2898</v>
      </c>
      <c r="BH26" s="35">
        <v>3024</v>
      </c>
      <c r="BI26" s="34">
        <v>126</v>
      </c>
      <c r="BJ26" s="36">
        <v>4.3478260869565215</v>
      </c>
      <c r="BK26" s="34">
        <v>662</v>
      </c>
      <c r="BL26" s="37">
        <v>28.02709568162574</v>
      </c>
      <c r="BM26" s="33">
        <v>55768</v>
      </c>
      <c r="BN26" s="34">
        <v>61530</v>
      </c>
      <c r="BO26" s="35">
        <v>53869</v>
      </c>
      <c r="BP26" s="34">
        <v>-7661</v>
      </c>
      <c r="BQ26" s="36">
        <v>-12.450836990086136</v>
      </c>
      <c r="BR26" s="34">
        <v>-1899</v>
      </c>
      <c r="BS26" s="37">
        <v>-3.4051785970449</v>
      </c>
    </row>
    <row r="27" spans="1:71" ht="12.75">
      <c r="A27" s="12" t="s">
        <v>9</v>
      </c>
      <c r="B27" s="38">
        <v>73</v>
      </c>
      <c r="C27" s="39">
        <v>81</v>
      </c>
      <c r="D27" s="35">
        <v>68</v>
      </c>
      <c r="E27" s="39">
        <v>-13</v>
      </c>
      <c r="F27" s="46">
        <v>-16.049382716049383</v>
      </c>
      <c r="G27" s="39">
        <v>-5</v>
      </c>
      <c r="H27" s="47">
        <v>-6.8493150684931505</v>
      </c>
      <c r="I27" s="38">
        <v>53</v>
      </c>
      <c r="J27" s="39">
        <v>67</v>
      </c>
      <c r="K27" s="35">
        <v>53</v>
      </c>
      <c r="L27" s="39">
        <v>-14</v>
      </c>
      <c r="M27" s="46">
        <v>-20.8955223880597</v>
      </c>
      <c r="N27" s="39">
        <v>0</v>
      </c>
      <c r="O27" s="47">
        <v>0</v>
      </c>
      <c r="P27" s="38">
        <v>28</v>
      </c>
      <c r="Q27" s="39">
        <v>33</v>
      </c>
      <c r="R27" s="35">
        <v>16</v>
      </c>
      <c r="S27" s="39">
        <v>-17</v>
      </c>
      <c r="T27" s="46">
        <v>-51.515151515151516</v>
      </c>
      <c r="U27" s="39">
        <v>-12</v>
      </c>
      <c r="V27" s="47">
        <v>-42.857142857142854</v>
      </c>
      <c r="W27" s="38">
        <v>14</v>
      </c>
      <c r="X27" s="39">
        <v>22</v>
      </c>
      <c r="Y27" s="35">
        <v>10</v>
      </c>
      <c r="Z27" s="39">
        <v>-12</v>
      </c>
      <c r="AA27" s="46">
        <v>-54.54545454545454</v>
      </c>
      <c r="AB27" s="39">
        <v>-4</v>
      </c>
      <c r="AC27" s="47">
        <v>-28.57142857142857</v>
      </c>
      <c r="AD27" s="38">
        <v>11</v>
      </c>
      <c r="AE27" s="39">
        <v>12</v>
      </c>
      <c r="AF27" s="35">
        <v>15</v>
      </c>
      <c r="AG27" s="39">
        <v>3</v>
      </c>
      <c r="AH27" s="46">
        <v>25</v>
      </c>
      <c r="AI27" s="39">
        <v>4</v>
      </c>
      <c r="AJ27" s="47">
        <v>36.36363636363637</v>
      </c>
      <c r="AK27" s="38">
        <v>37</v>
      </c>
      <c r="AL27" s="39">
        <v>31</v>
      </c>
      <c r="AM27" s="35">
        <v>17</v>
      </c>
      <c r="AN27" s="39">
        <v>-14</v>
      </c>
      <c r="AO27" s="46">
        <v>-45.16129032258064</v>
      </c>
      <c r="AP27" s="39">
        <v>-20</v>
      </c>
      <c r="AQ27" s="47">
        <v>-54.054054054054056</v>
      </c>
      <c r="AR27" s="38">
        <v>10</v>
      </c>
      <c r="AS27" s="39">
        <v>13</v>
      </c>
      <c r="AT27" s="35">
        <v>15</v>
      </c>
      <c r="AU27" s="39">
        <v>2</v>
      </c>
      <c r="AV27" s="46">
        <v>15.384615384615385</v>
      </c>
      <c r="AW27" s="39">
        <v>5</v>
      </c>
      <c r="AX27" s="47">
        <v>50</v>
      </c>
      <c r="AY27" s="38">
        <v>15</v>
      </c>
      <c r="AZ27" s="39">
        <v>19</v>
      </c>
      <c r="BA27" s="35">
        <v>14</v>
      </c>
      <c r="BB27" s="39">
        <v>-5</v>
      </c>
      <c r="BC27" s="46">
        <v>-26.31578947368421</v>
      </c>
      <c r="BD27" s="39">
        <v>-1</v>
      </c>
      <c r="BE27" s="47">
        <v>-6.666666666666667</v>
      </c>
      <c r="BF27" s="38">
        <v>241</v>
      </c>
      <c r="BG27" s="39">
        <v>278</v>
      </c>
      <c r="BH27" s="35">
        <v>208</v>
      </c>
      <c r="BI27" s="39">
        <v>-70</v>
      </c>
      <c r="BJ27" s="46">
        <v>-25.179856115107913</v>
      </c>
      <c r="BK27" s="39">
        <v>-33</v>
      </c>
      <c r="BL27" s="47">
        <v>-13.692946058091287</v>
      </c>
      <c r="BM27" s="38">
        <v>6220</v>
      </c>
      <c r="BN27" s="39">
        <v>7541</v>
      </c>
      <c r="BO27" s="35">
        <v>5735</v>
      </c>
      <c r="BP27" s="39">
        <v>-1806</v>
      </c>
      <c r="BQ27" s="46">
        <v>-23.949078371568756</v>
      </c>
      <c r="BR27" s="39">
        <v>-485</v>
      </c>
      <c r="BS27" s="47">
        <v>-7.797427652733119</v>
      </c>
    </row>
    <row r="28" spans="1:71" ht="13.5" customHeight="1">
      <c r="A28" s="11" t="s">
        <v>60</v>
      </c>
      <c r="B28" s="33">
        <v>1453</v>
      </c>
      <c r="C28" s="34">
        <v>672</v>
      </c>
      <c r="D28" s="35">
        <v>619</v>
      </c>
      <c r="E28" s="34">
        <v>-53</v>
      </c>
      <c r="F28" s="36">
        <v>-7.886904761904762</v>
      </c>
      <c r="G28" s="34">
        <v>-834</v>
      </c>
      <c r="H28" s="37">
        <v>-57.39848589125947</v>
      </c>
      <c r="I28" s="33">
        <v>809</v>
      </c>
      <c r="J28" s="34">
        <v>453</v>
      </c>
      <c r="K28" s="35">
        <v>604</v>
      </c>
      <c r="L28" s="34">
        <v>151</v>
      </c>
      <c r="M28" s="36">
        <v>33.33333333333333</v>
      </c>
      <c r="N28" s="34">
        <v>-205</v>
      </c>
      <c r="O28" s="37">
        <v>-25.339925834363413</v>
      </c>
      <c r="P28" s="33">
        <v>500</v>
      </c>
      <c r="Q28" s="34">
        <v>270</v>
      </c>
      <c r="R28" s="35">
        <v>586</v>
      </c>
      <c r="S28" s="34">
        <v>316</v>
      </c>
      <c r="T28" s="36">
        <v>117.03703703703702</v>
      </c>
      <c r="U28" s="34">
        <v>86</v>
      </c>
      <c r="V28" s="37">
        <v>17.2</v>
      </c>
      <c r="W28" s="33">
        <v>610</v>
      </c>
      <c r="X28" s="34">
        <v>167</v>
      </c>
      <c r="Y28" s="35">
        <v>250</v>
      </c>
      <c r="Z28" s="34">
        <v>83</v>
      </c>
      <c r="AA28" s="36">
        <v>49.700598802395206</v>
      </c>
      <c r="AB28" s="34">
        <v>-360</v>
      </c>
      <c r="AC28" s="37">
        <v>-59.01639344262295</v>
      </c>
      <c r="AD28" s="33">
        <v>475</v>
      </c>
      <c r="AE28" s="34">
        <v>100</v>
      </c>
      <c r="AF28" s="35">
        <v>360</v>
      </c>
      <c r="AG28" s="34">
        <v>260</v>
      </c>
      <c r="AH28" s="36">
        <v>260</v>
      </c>
      <c r="AI28" s="34">
        <v>-115</v>
      </c>
      <c r="AJ28" s="37">
        <v>-24.210526315789473</v>
      </c>
      <c r="AK28" s="33">
        <v>617</v>
      </c>
      <c r="AL28" s="34">
        <v>194</v>
      </c>
      <c r="AM28" s="35">
        <v>260</v>
      </c>
      <c r="AN28" s="34">
        <v>66</v>
      </c>
      <c r="AO28" s="36">
        <v>34.02061855670103</v>
      </c>
      <c r="AP28" s="34">
        <v>-357</v>
      </c>
      <c r="AQ28" s="37">
        <v>-57.86061588330632</v>
      </c>
      <c r="AR28" s="33">
        <v>546</v>
      </c>
      <c r="AS28" s="34">
        <v>261</v>
      </c>
      <c r="AT28" s="35">
        <v>304</v>
      </c>
      <c r="AU28" s="34">
        <v>43</v>
      </c>
      <c r="AV28" s="36">
        <v>16.47509578544061</v>
      </c>
      <c r="AW28" s="34">
        <v>-242</v>
      </c>
      <c r="AX28" s="37">
        <v>-44.32234432234432</v>
      </c>
      <c r="AY28" s="33">
        <v>938</v>
      </c>
      <c r="AZ28" s="34">
        <v>309</v>
      </c>
      <c r="BA28" s="35">
        <v>279</v>
      </c>
      <c r="BB28" s="34">
        <v>-30</v>
      </c>
      <c r="BC28" s="36">
        <v>-9.70873786407767</v>
      </c>
      <c r="BD28" s="34">
        <v>-659</v>
      </c>
      <c r="BE28" s="37">
        <v>-70.25586353944563</v>
      </c>
      <c r="BF28" s="33">
        <v>5948</v>
      </c>
      <c r="BG28" s="34">
        <v>2426</v>
      </c>
      <c r="BH28" s="35">
        <v>3262</v>
      </c>
      <c r="BI28" s="34">
        <v>836</v>
      </c>
      <c r="BJ28" s="36">
        <v>34.46001648804617</v>
      </c>
      <c r="BK28" s="34">
        <v>-2686</v>
      </c>
      <c r="BL28" s="37">
        <v>-45.15803631472764</v>
      </c>
      <c r="BM28" s="33">
        <v>112158</v>
      </c>
      <c r="BN28" s="34">
        <v>55125</v>
      </c>
      <c r="BO28" s="35">
        <v>65953</v>
      </c>
      <c r="BP28" s="34">
        <v>10828</v>
      </c>
      <c r="BQ28" s="36">
        <v>19.64263038548753</v>
      </c>
      <c r="BR28" s="34">
        <v>-46205</v>
      </c>
      <c r="BS28" s="37">
        <v>-41.196348009058646</v>
      </c>
    </row>
    <row r="29" spans="1:71" ht="13.5" customHeight="1">
      <c r="A29" s="11" t="s">
        <v>16</v>
      </c>
      <c r="B29" s="33">
        <v>2163</v>
      </c>
      <c r="C29" s="34">
        <v>562</v>
      </c>
      <c r="D29" s="35">
        <v>788</v>
      </c>
      <c r="E29" s="34">
        <v>226</v>
      </c>
      <c r="F29" s="36">
        <v>40.213523131672595</v>
      </c>
      <c r="G29" s="34">
        <v>-1375</v>
      </c>
      <c r="H29" s="37">
        <v>-63.56911696717522</v>
      </c>
      <c r="I29" s="33">
        <v>758</v>
      </c>
      <c r="J29" s="34">
        <v>156</v>
      </c>
      <c r="K29" s="35">
        <v>461</v>
      </c>
      <c r="L29" s="34">
        <v>305</v>
      </c>
      <c r="M29" s="36">
        <v>195.5128205128205</v>
      </c>
      <c r="N29" s="34">
        <v>-297</v>
      </c>
      <c r="O29" s="37">
        <v>-39.1820580474934</v>
      </c>
      <c r="P29" s="33">
        <v>1185</v>
      </c>
      <c r="Q29" s="34">
        <v>78</v>
      </c>
      <c r="R29" s="35">
        <v>699</v>
      </c>
      <c r="S29" s="34">
        <v>621</v>
      </c>
      <c r="T29" s="36">
        <v>796.1538461538462</v>
      </c>
      <c r="U29" s="34">
        <v>-486</v>
      </c>
      <c r="V29" s="37">
        <v>-41.01265822784811</v>
      </c>
      <c r="W29" s="33">
        <v>877</v>
      </c>
      <c r="X29" s="34">
        <v>161</v>
      </c>
      <c r="Y29" s="35">
        <v>389</v>
      </c>
      <c r="Z29" s="34">
        <v>228</v>
      </c>
      <c r="AA29" s="36">
        <v>141.61490683229815</v>
      </c>
      <c r="AB29" s="34">
        <v>-488</v>
      </c>
      <c r="AC29" s="37">
        <v>-55.644241733181296</v>
      </c>
      <c r="AD29" s="33">
        <v>1109</v>
      </c>
      <c r="AE29" s="34">
        <v>72</v>
      </c>
      <c r="AF29" s="35">
        <v>633</v>
      </c>
      <c r="AG29" s="34">
        <v>561</v>
      </c>
      <c r="AH29" s="36">
        <v>779.1666666666667</v>
      </c>
      <c r="AI29" s="34">
        <v>-476</v>
      </c>
      <c r="AJ29" s="37">
        <v>-42.92155094679892</v>
      </c>
      <c r="AK29" s="33">
        <v>1418</v>
      </c>
      <c r="AL29" s="34">
        <v>110</v>
      </c>
      <c r="AM29" s="35">
        <v>717</v>
      </c>
      <c r="AN29" s="34">
        <v>607</v>
      </c>
      <c r="AO29" s="36">
        <v>551.8181818181819</v>
      </c>
      <c r="AP29" s="34">
        <v>-701</v>
      </c>
      <c r="AQ29" s="37">
        <v>-49.4358251057828</v>
      </c>
      <c r="AR29" s="33">
        <v>705</v>
      </c>
      <c r="AS29" s="34">
        <v>64</v>
      </c>
      <c r="AT29" s="35">
        <v>267</v>
      </c>
      <c r="AU29" s="34">
        <v>203</v>
      </c>
      <c r="AV29" s="36">
        <v>317.1875</v>
      </c>
      <c r="AW29" s="34">
        <v>-438</v>
      </c>
      <c r="AX29" s="37">
        <v>-62.12765957446808</v>
      </c>
      <c r="AY29" s="33">
        <v>2438</v>
      </c>
      <c r="AZ29" s="34">
        <v>61</v>
      </c>
      <c r="BA29" s="35">
        <v>778</v>
      </c>
      <c r="BB29" s="34">
        <v>717</v>
      </c>
      <c r="BC29" s="36">
        <v>1175.4098360655737</v>
      </c>
      <c r="BD29" s="34">
        <v>-1660</v>
      </c>
      <c r="BE29" s="37">
        <v>-68.08859721082855</v>
      </c>
      <c r="BF29" s="33">
        <v>10653</v>
      </c>
      <c r="BG29" s="34">
        <v>1264</v>
      </c>
      <c r="BH29" s="35">
        <v>4732</v>
      </c>
      <c r="BI29" s="34">
        <v>3468</v>
      </c>
      <c r="BJ29" s="36">
        <v>274.36708860759495</v>
      </c>
      <c r="BK29" s="34">
        <v>-5921</v>
      </c>
      <c r="BL29" s="37">
        <v>-55.58058762789825</v>
      </c>
      <c r="BM29" s="33">
        <v>141811</v>
      </c>
      <c r="BN29" s="34">
        <v>31808</v>
      </c>
      <c r="BO29" s="35">
        <v>80068</v>
      </c>
      <c r="BP29" s="34">
        <v>48260</v>
      </c>
      <c r="BQ29" s="36">
        <v>151.7228370221328</v>
      </c>
      <c r="BR29" s="34">
        <v>-61743</v>
      </c>
      <c r="BS29" s="37">
        <v>-43.53893562558617</v>
      </c>
    </row>
    <row r="30" spans="1:71" ht="12.75">
      <c r="A30" s="12" t="s">
        <v>14</v>
      </c>
      <c r="B30" s="52">
        <v>2056</v>
      </c>
      <c r="C30" s="53">
        <v>168</v>
      </c>
      <c r="D30" s="35">
        <v>449</v>
      </c>
      <c r="E30" s="40">
        <v>281</v>
      </c>
      <c r="F30" s="41">
        <v>167.26190476190476</v>
      </c>
      <c r="G30" s="40">
        <v>-1607</v>
      </c>
      <c r="H30" s="42">
        <v>-78.1614785992218</v>
      </c>
      <c r="I30" s="52">
        <v>704</v>
      </c>
      <c r="J30" s="53">
        <v>65</v>
      </c>
      <c r="K30" s="35">
        <v>369</v>
      </c>
      <c r="L30" s="40">
        <v>304</v>
      </c>
      <c r="M30" s="41">
        <v>467.69230769230774</v>
      </c>
      <c r="N30" s="40">
        <v>-335</v>
      </c>
      <c r="O30" s="42">
        <v>-47.58522727272727</v>
      </c>
      <c r="P30" s="52">
        <v>1120</v>
      </c>
      <c r="Q30" s="53">
        <v>32</v>
      </c>
      <c r="R30" s="35">
        <v>574</v>
      </c>
      <c r="S30" s="40">
        <v>542</v>
      </c>
      <c r="T30" s="41">
        <v>1693.75</v>
      </c>
      <c r="U30" s="40">
        <v>-546</v>
      </c>
      <c r="V30" s="42">
        <v>-48.75</v>
      </c>
      <c r="W30" s="52">
        <v>821</v>
      </c>
      <c r="X30" s="53">
        <v>36</v>
      </c>
      <c r="Y30" s="35">
        <v>337</v>
      </c>
      <c r="Z30" s="40">
        <v>301</v>
      </c>
      <c r="AA30" s="41">
        <v>836.1111111111111</v>
      </c>
      <c r="AB30" s="40">
        <v>-484</v>
      </c>
      <c r="AC30" s="42">
        <v>-58.95249695493301</v>
      </c>
      <c r="AD30" s="52">
        <v>1062</v>
      </c>
      <c r="AE30" s="53">
        <v>25</v>
      </c>
      <c r="AF30" s="35">
        <v>584</v>
      </c>
      <c r="AG30" s="40">
        <v>559</v>
      </c>
      <c r="AH30" s="41">
        <v>2236</v>
      </c>
      <c r="AI30" s="40">
        <v>-478</v>
      </c>
      <c r="AJ30" s="42">
        <v>-45.00941619585687</v>
      </c>
      <c r="AK30" s="52">
        <v>1403</v>
      </c>
      <c r="AL30" s="53">
        <v>85</v>
      </c>
      <c r="AM30" s="35">
        <v>688</v>
      </c>
      <c r="AN30" s="40">
        <v>603</v>
      </c>
      <c r="AO30" s="41">
        <v>709.4117647058823</v>
      </c>
      <c r="AP30" s="40">
        <v>-715</v>
      </c>
      <c r="AQ30" s="42">
        <v>-50.96222380612973</v>
      </c>
      <c r="AR30" s="52">
        <v>667</v>
      </c>
      <c r="AS30" s="53">
        <v>35</v>
      </c>
      <c r="AT30" s="35">
        <v>192</v>
      </c>
      <c r="AU30" s="40">
        <v>157</v>
      </c>
      <c r="AV30" s="50">
        <v>448.57142857142856</v>
      </c>
      <c r="AW30" s="40">
        <v>-475</v>
      </c>
      <c r="AX30" s="51">
        <v>-71.2143928035982</v>
      </c>
      <c r="AY30" s="52">
        <v>2414</v>
      </c>
      <c r="AZ30" s="53">
        <v>35</v>
      </c>
      <c r="BA30" s="35">
        <v>744</v>
      </c>
      <c r="BB30" s="40">
        <v>709</v>
      </c>
      <c r="BC30" s="41">
        <v>2025.7142857142856</v>
      </c>
      <c r="BD30" s="40">
        <v>-1670</v>
      </c>
      <c r="BE30" s="42">
        <v>-69.1797845898923</v>
      </c>
      <c r="BF30" s="52">
        <v>10247</v>
      </c>
      <c r="BG30" s="53">
        <v>481</v>
      </c>
      <c r="BH30" s="35">
        <v>3937</v>
      </c>
      <c r="BI30" s="40">
        <v>3456</v>
      </c>
      <c r="BJ30" s="41">
        <v>718.5031185031186</v>
      </c>
      <c r="BK30" s="40">
        <v>-6310</v>
      </c>
      <c r="BL30" s="42">
        <v>-61.578998731336</v>
      </c>
      <c r="BM30" s="52">
        <v>130270</v>
      </c>
      <c r="BN30" s="53">
        <v>15252</v>
      </c>
      <c r="BO30" s="35">
        <v>57795</v>
      </c>
      <c r="BP30" s="40">
        <v>42543</v>
      </c>
      <c r="BQ30" s="41">
        <v>278.933910306845</v>
      </c>
      <c r="BR30" s="40">
        <v>-72475</v>
      </c>
      <c r="BS30" s="42">
        <v>-55.634451523758344</v>
      </c>
    </row>
    <row r="31" spans="1:71" ht="12.75">
      <c r="A31" s="48" t="s">
        <v>53</v>
      </c>
      <c r="B31" s="54">
        <v>1964</v>
      </c>
      <c r="C31" s="55">
        <v>85</v>
      </c>
      <c r="D31" s="56">
        <v>401</v>
      </c>
      <c r="E31" s="57">
        <v>316</v>
      </c>
      <c r="F31" s="58">
        <v>371.7647058823529</v>
      </c>
      <c r="G31" s="57">
        <v>-1563</v>
      </c>
      <c r="H31" s="59">
        <v>-79.58248472505092</v>
      </c>
      <c r="I31" s="54">
        <v>687</v>
      </c>
      <c r="J31" s="55">
        <v>56</v>
      </c>
      <c r="K31" s="56">
        <v>357</v>
      </c>
      <c r="L31" s="57">
        <v>301</v>
      </c>
      <c r="M31" s="58">
        <v>537.5</v>
      </c>
      <c r="N31" s="57">
        <v>-330</v>
      </c>
      <c r="O31" s="60">
        <v>-48.03493449781659</v>
      </c>
      <c r="P31" s="54">
        <v>1081</v>
      </c>
      <c r="Q31" s="55">
        <v>27</v>
      </c>
      <c r="R31" s="56">
        <v>563</v>
      </c>
      <c r="S31" s="57">
        <v>536</v>
      </c>
      <c r="T31" s="58">
        <v>1985.1851851851852</v>
      </c>
      <c r="U31" s="57">
        <v>-518</v>
      </c>
      <c r="V31" s="60">
        <v>-47.91859389454209</v>
      </c>
      <c r="W31" s="54">
        <v>792</v>
      </c>
      <c r="X31" s="55">
        <v>35</v>
      </c>
      <c r="Y31" s="56">
        <v>329</v>
      </c>
      <c r="Z31" s="57">
        <v>294</v>
      </c>
      <c r="AA31" s="58">
        <v>840</v>
      </c>
      <c r="AB31" s="57">
        <v>-463</v>
      </c>
      <c r="AC31" s="59">
        <v>-58.45959595959596</v>
      </c>
      <c r="AD31" s="54">
        <v>1040</v>
      </c>
      <c r="AE31" s="55">
        <v>20</v>
      </c>
      <c r="AF31" s="56">
        <v>575</v>
      </c>
      <c r="AG31" s="57">
        <v>555</v>
      </c>
      <c r="AH31" s="58">
        <v>2775</v>
      </c>
      <c r="AI31" s="57">
        <v>-465</v>
      </c>
      <c r="AJ31" s="60">
        <v>-44.71153846153847</v>
      </c>
      <c r="AK31" s="54">
        <v>1387</v>
      </c>
      <c r="AL31" s="55">
        <v>85</v>
      </c>
      <c r="AM31" s="56">
        <v>680</v>
      </c>
      <c r="AN31" s="57">
        <v>595</v>
      </c>
      <c r="AO31" s="58">
        <v>700</v>
      </c>
      <c r="AP31" s="57">
        <v>-707</v>
      </c>
      <c r="AQ31" s="59">
        <v>-50.97332372025956</v>
      </c>
      <c r="AR31" s="54">
        <v>628</v>
      </c>
      <c r="AS31" s="55">
        <v>35</v>
      </c>
      <c r="AT31" s="56">
        <v>188</v>
      </c>
      <c r="AU31" s="57">
        <v>153</v>
      </c>
      <c r="AV31" s="61">
        <v>437.1428571428571</v>
      </c>
      <c r="AW31" s="57">
        <v>-440</v>
      </c>
      <c r="AX31" s="60">
        <v>-70.06369426751591</v>
      </c>
      <c r="AY31" s="54">
        <v>2402</v>
      </c>
      <c r="AZ31" s="55">
        <v>32</v>
      </c>
      <c r="BA31" s="56">
        <v>735</v>
      </c>
      <c r="BB31" s="57">
        <v>703</v>
      </c>
      <c r="BC31" s="58">
        <v>2196.875</v>
      </c>
      <c r="BD31" s="57">
        <v>-1667</v>
      </c>
      <c r="BE31" s="59">
        <v>-69.40049958368026</v>
      </c>
      <c r="BF31" s="54">
        <v>9981</v>
      </c>
      <c r="BG31" s="55">
        <v>375</v>
      </c>
      <c r="BH31" s="56">
        <v>3828</v>
      </c>
      <c r="BI31" s="57">
        <v>3453</v>
      </c>
      <c r="BJ31" s="58">
        <v>920.8000000000001</v>
      </c>
      <c r="BK31" s="57">
        <v>-6153</v>
      </c>
      <c r="BL31" s="59">
        <v>-61.647129546137656</v>
      </c>
      <c r="BM31" s="54">
        <v>125931</v>
      </c>
      <c r="BN31" s="55">
        <v>13045</v>
      </c>
      <c r="BO31" s="56">
        <v>53432</v>
      </c>
      <c r="BP31" s="57">
        <v>40387</v>
      </c>
      <c r="BQ31" s="58">
        <v>309.5975469528555</v>
      </c>
      <c r="BR31" s="57">
        <v>-72499</v>
      </c>
      <c r="BS31" s="59">
        <v>-57.57041554502068</v>
      </c>
    </row>
    <row r="32" spans="1:71" ht="12.75">
      <c r="A32" s="49" t="s">
        <v>15</v>
      </c>
      <c r="B32" s="62">
        <v>107</v>
      </c>
      <c r="C32" s="63">
        <v>394</v>
      </c>
      <c r="D32" s="64">
        <v>339</v>
      </c>
      <c r="E32" s="65">
        <v>-55</v>
      </c>
      <c r="F32" s="66">
        <v>-13.959390862944163</v>
      </c>
      <c r="G32" s="65">
        <v>232</v>
      </c>
      <c r="H32" s="67">
        <v>216.82242990654203</v>
      </c>
      <c r="I32" s="62">
        <v>54</v>
      </c>
      <c r="J32" s="63">
        <v>91</v>
      </c>
      <c r="K32" s="64">
        <v>92</v>
      </c>
      <c r="L32" s="65">
        <v>1</v>
      </c>
      <c r="M32" s="66">
        <v>1.098901098901099</v>
      </c>
      <c r="N32" s="65">
        <v>38</v>
      </c>
      <c r="O32" s="67">
        <v>70.37037037037037</v>
      </c>
      <c r="P32" s="62">
        <v>65</v>
      </c>
      <c r="Q32" s="63">
        <v>46</v>
      </c>
      <c r="R32" s="64">
        <v>125</v>
      </c>
      <c r="S32" s="65">
        <v>79</v>
      </c>
      <c r="T32" s="66">
        <v>171.73913043478262</v>
      </c>
      <c r="U32" s="65">
        <v>60</v>
      </c>
      <c r="V32" s="67">
        <v>92.3076923076923</v>
      </c>
      <c r="W32" s="62">
        <v>56</v>
      </c>
      <c r="X32" s="63">
        <v>125</v>
      </c>
      <c r="Y32" s="64">
        <v>52</v>
      </c>
      <c r="Z32" s="65">
        <v>-73</v>
      </c>
      <c r="AA32" s="66">
        <v>-58.4</v>
      </c>
      <c r="AB32" s="65">
        <v>-4</v>
      </c>
      <c r="AC32" s="67">
        <v>-7.142857142857142</v>
      </c>
      <c r="AD32" s="62">
        <v>47</v>
      </c>
      <c r="AE32" s="63">
        <v>47</v>
      </c>
      <c r="AF32" s="64">
        <v>49</v>
      </c>
      <c r="AG32" s="65">
        <v>2</v>
      </c>
      <c r="AH32" s="66">
        <v>4.25531914893617</v>
      </c>
      <c r="AI32" s="65">
        <v>2</v>
      </c>
      <c r="AJ32" s="67">
        <v>4.25531914893617</v>
      </c>
      <c r="AK32" s="62">
        <v>15</v>
      </c>
      <c r="AL32" s="63">
        <v>25</v>
      </c>
      <c r="AM32" s="64">
        <v>29</v>
      </c>
      <c r="AN32" s="65">
        <v>4</v>
      </c>
      <c r="AO32" s="66">
        <v>16</v>
      </c>
      <c r="AP32" s="65">
        <v>14</v>
      </c>
      <c r="AQ32" s="67">
        <v>93.33333333333333</v>
      </c>
      <c r="AR32" s="62">
        <v>38</v>
      </c>
      <c r="AS32" s="63">
        <v>29</v>
      </c>
      <c r="AT32" s="64">
        <v>75</v>
      </c>
      <c r="AU32" s="65">
        <v>46</v>
      </c>
      <c r="AV32" s="66">
        <v>158.6206896551724</v>
      </c>
      <c r="AW32" s="65">
        <v>37</v>
      </c>
      <c r="AX32" s="67">
        <v>97.36842105263158</v>
      </c>
      <c r="AY32" s="62">
        <v>24</v>
      </c>
      <c r="AZ32" s="63">
        <v>26</v>
      </c>
      <c r="BA32" s="64">
        <v>34</v>
      </c>
      <c r="BB32" s="65">
        <v>8</v>
      </c>
      <c r="BC32" s="66">
        <v>30.76923076923077</v>
      </c>
      <c r="BD32" s="65">
        <v>10</v>
      </c>
      <c r="BE32" s="67">
        <v>41.66666666666667</v>
      </c>
      <c r="BF32" s="62">
        <v>406</v>
      </c>
      <c r="BG32" s="63">
        <v>783</v>
      </c>
      <c r="BH32" s="64">
        <v>795</v>
      </c>
      <c r="BI32" s="65">
        <v>12</v>
      </c>
      <c r="BJ32" s="66">
        <v>1.532567049808429</v>
      </c>
      <c r="BK32" s="65">
        <v>389</v>
      </c>
      <c r="BL32" s="67">
        <v>95.8128078817734</v>
      </c>
      <c r="BM32" s="62">
        <v>11541</v>
      </c>
      <c r="BN32" s="63">
        <v>16556</v>
      </c>
      <c r="BO32" s="64">
        <v>22273</v>
      </c>
      <c r="BP32" s="65">
        <v>5717</v>
      </c>
      <c r="BQ32" s="66">
        <v>34.53128775066441</v>
      </c>
      <c r="BR32" s="65">
        <v>10732</v>
      </c>
      <c r="BS32" s="67">
        <v>92.99020882072611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121"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N2:O2"/>
    <mergeCell ref="P2:P3"/>
    <mergeCell ref="Q2:Q3"/>
    <mergeCell ref="R2:R3"/>
    <mergeCell ref="S2:T2"/>
    <mergeCell ref="U2:V2"/>
    <mergeCell ref="W2:W3"/>
    <mergeCell ref="X2:X3"/>
    <mergeCell ref="Y2:Y3"/>
    <mergeCell ref="Z2:AA2"/>
    <mergeCell ref="AB2:AC2"/>
    <mergeCell ref="AD2:AD3"/>
    <mergeCell ref="AE2:AE3"/>
    <mergeCell ref="AF2:AF3"/>
    <mergeCell ref="AG2:AH2"/>
    <mergeCell ref="AI2:AJ2"/>
    <mergeCell ref="AK2:AK3"/>
    <mergeCell ref="AL2:AL3"/>
    <mergeCell ref="AM2:AM3"/>
    <mergeCell ref="AN2:AO2"/>
    <mergeCell ref="AP2:AQ2"/>
    <mergeCell ref="AR2:AR3"/>
    <mergeCell ref="AS2:AS3"/>
    <mergeCell ref="AT2:AT3"/>
    <mergeCell ref="AU2:AV2"/>
    <mergeCell ref="AW2:AX2"/>
    <mergeCell ref="AY2:AY3"/>
    <mergeCell ref="AZ2:AZ3"/>
    <mergeCell ref="BA2:BA3"/>
    <mergeCell ref="BB2:BC2"/>
    <mergeCell ref="BD2:BE2"/>
    <mergeCell ref="BF2:BF3"/>
    <mergeCell ref="BG2:BG3"/>
    <mergeCell ref="BH2:BH3"/>
    <mergeCell ref="BI2:BJ2"/>
    <mergeCell ref="BK2:BL2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U10:V10"/>
    <mergeCell ref="Z10:AA10"/>
    <mergeCell ref="AB10:AC10"/>
    <mergeCell ref="AG10:AH10"/>
    <mergeCell ref="AI10:AJ10"/>
    <mergeCell ref="AN10:AO10"/>
    <mergeCell ref="AP10:AQ10"/>
    <mergeCell ref="AU10:AV10"/>
    <mergeCell ref="AW10:AX10"/>
    <mergeCell ref="BB10:BC10"/>
    <mergeCell ref="BD10:BE10"/>
    <mergeCell ref="BI10:BJ10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BP19:BQ19"/>
    <mergeCell ref="AB19:AC19"/>
    <mergeCell ref="AG19:AH19"/>
    <mergeCell ref="AI19:AJ19"/>
    <mergeCell ref="AN19:AO19"/>
    <mergeCell ref="AP19:AQ19"/>
    <mergeCell ref="AU19:AV19"/>
    <mergeCell ref="AG21:AH21"/>
    <mergeCell ref="AW19:AX19"/>
    <mergeCell ref="BB19:BC19"/>
    <mergeCell ref="BD19:BE19"/>
    <mergeCell ref="BI19:BJ19"/>
    <mergeCell ref="BK19:BL19"/>
    <mergeCell ref="BB21:BC21"/>
    <mergeCell ref="BI21:BJ21"/>
    <mergeCell ref="BK21:BL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BP21:BQ21"/>
    <mergeCell ref="BR21:BS21"/>
    <mergeCell ref="AI21:AJ21"/>
    <mergeCell ref="AN21:AO21"/>
    <mergeCell ref="AP21:AQ21"/>
    <mergeCell ref="AU21:AV21"/>
    <mergeCell ref="AW21:AX21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Z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25" sqref="BF25"/>
    </sheetView>
  </sheetViews>
  <sheetFormatPr defaultColWidth="9.140625" defaultRowHeight="12.75"/>
  <cols>
    <col min="1" max="1" width="37.57421875" style="0" customWidth="1"/>
    <col min="2" max="4" width="9.28125" style="0" customWidth="1"/>
    <col min="5" max="5" width="6.8515625" style="0" customWidth="1"/>
    <col min="6" max="6" width="7.00390625" style="0" customWidth="1"/>
    <col min="7" max="8" width="7.7109375" style="0" customWidth="1"/>
    <col min="9" max="10" width="9.28125" style="0" customWidth="1"/>
    <col min="11" max="11" width="8.281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28125" style="0" customWidth="1"/>
    <col min="19" max="20" width="6.7109375" style="0" customWidth="1"/>
    <col min="21" max="22" width="7.7109375" style="0" customWidth="1"/>
    <col min="23" max="25" width="9.281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281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281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281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28125" style="0" customWidth="1"/>
    <col min="54" max="55" width="6.7109375" style="0" customWidth="1"/>
    <col min="56" max="57" width="7.7109375" style="0" customWidth="1"/>
    <col min="58" max="60" width="9.281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281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88"/>
      <c r="B1" s="91" t="s">
        <v>38</v>
      </c>
      <c r="C1" s="92"/>
      <c r="D1" s="92"/>
      <c r="E1" s="92"/>
      <c r="F1" s="92"/>
      <c r="G1" s="92"/>
      <c r="H1" s="93"/>
      <c r="I1" s="91" t="s">
        <v>39</v>
      </c>
      <c r="J1" s="92"/>
      <c r="K1" s="92"/>
      <c r="L1" s="92"/>
      <c r="M1" s="92"/>
      <c r="N1" s="92"/>
      <c r="O1" s="93"/>
      <c r="P1" s="91" t="s">
        <v>40</v>
      </c>
      <c r="Q1" s="92"/>
      <c r="R1" s="92"/>
      <c r="S1" s="92"/>
      <c r="T1" s="92"/>
      <c r="U1" s="92"/>
      <c r="V1" s="93"/>
      <c r="W1" s="91" t="s">
        <v>41</v>
      </c>
      <c r="X1" s="92"/>
      <c r="Y1" s="92"/>
      <c r="Z1" s="92"/>
      <c r="AA1" s="92"/>
      <c r="AB1" s="92"/>
      <c r="AC1" s="93"/>
      <c r="AD1" s="91" t="s">
        <v>42</v>
      </c>
      <c r="AE1" s="92"/>
      <c r="AF1" s="92"/>
      <c r="AG1" s="92"/>
      <c r="AH1" s="92"/>
      <c r="AI1" s="92"/>
      <c r="AJ1" s="93"/>
      <c r="AK1" s="91" t="s">
        <v>43</v>
      </c>
      <c r="AL1" s="92"/>
      <c r="AM1" s="92"/>
      <c r="AN1" s="92"/>
      <c r="AO1" s="92"/>
      <c r="AP1" s="92"/>
      <c r="AQ1" s="93"/>
      <c r="AR1" s="91" t="s">
        <v>44</v>
      </c>
      <c r="AS1" s="92"/>
      <c r="AT1" s="92"/>
      <c r="AU1" s="92"/>
      <c r="AV1" s="92"/>
      <c r="AW1" s="92"/>
      <c r="AX1" s="93"/>
      <c r="AY1" s="91" t="s">
        <v>45</v>
      </c>
      <c r="AZ1" s="92"/>
      <c r="BA1" s="92"/>
      <c r="BB1" s="92"/>
      <c r="BC1" s="92"/>
      <c r="BD1" s="92"/>
      <c r="BE1" s="93"/>
      <c r="BF1" s="91" t="s">
        <v>46</v>
      </c>
      <c r="BG1" s="92"/>
      <c r="BH1" s="92"/>
      <c r="BI1" s="92"/>
      <c r="BJ1" s="92"/>
      <c r="BK1" s="92"/>
      <c r="BL1" s="93"/>
      <c r="BM1" s="91" t="s">
        <v>50</v>
      </c>
      <c r="BN1" s="92"/>
      <c r="BO1" s="92"/>
      <c r="BP1" s="92"/>
      <c r="BQ1" s="92"/>
      <c r="BR1" s="92"/>
      <c r="BS1" s="93"/>
    </row>
    <row r="2" spans="1:71" ht="26.25" customHeight="1">
      <c r="A2" s="89"/>
      <c r="B2" s="82" t="s">
        <v>55</v>
      </c>
      <c r="C2" s="95" t="s">
        <v>59</v>
      </c>
      <c r="D2" s="75" t="s">
        <v>61</v>
      </c>
      <c r="E2" s="98" t="s">
        <v>5</v>
      </c>
      <c r="F2" s="99"/>
      <c r="G2" s="98" t="s">
        <v>6</v>
      </c>
      <c r="H2" s="100"/>
      <c r="I2" s="82" t="s">
        <v>55</v>
      </c>
      <c r="J2" s="95" t="s">
        <v>59</v>
      </c>
      <c r="K2" s="75" t="s">
        <v>61</v>
      </c>
      <c r="L2" s="98" t="s">
        <v>5</v>
      </c>
      <c r="M2" s="99"/>
      <c r="N2" s="98" t="s">
        <v>6</v>
      </c>
      <c r="O2" s="100"/>
      <c r="P2" s="82" t="s">
        <v>55</v>
      </c>
      <c r="Q2" s="95" t="s">
        <v>59</v>
      </c>
      <c r="R2" s="75" t="s">
        <v>61</v>
      </c>
      <c r="S2" s="98" t="s">
        <v>5</v>
      </c>
      <c r="T2" s="99"/>
      <c r="U2" s="98" t="s">
        <v>6</v>
      </c>
      <c r="V2" s="100"/>
      <c r="W2" s="82" t="s">
        <v>55</v>
      </c>
      <c r="X2" s="95" t="s">
        <v>59</v>
      </c>
      <c r="Y2" s="75" t="s">
        <v>61</v>
      </c>
      <c r="Z2" s="98" t="s">
        <v>5</v>
      </c>
      <c r="AA2" s="99"/>
      <c r="AB2" s="98" t="s">
        <v>6</v>
      </c>
      <c r="AC2" s="100"/>
      <c r="AD2" s="82" t="s">
        <v>55</v>
      </c>
      <c r="AE2" s="95" t="s">
        <v>59</v>
      </c>
      <c r="AF2" s="75" t="s">
        <v>61</v>
      </c>
      <c r="AG2" s="98" t="s">
        <v>5</v>
      </c>
      <c r="AH2" s="99"/>
      <c r="AI2" s="98" t="s">
        <v>6</v>
      </c>
      <c r="AJ2" s="100"/>
      <c r="AK2" s="82" t="s">
        <v>55</v>
      </c>
      <c r="AL2" s="95" t="s">
        <v>59</v>
      </c>
      <c r="AM2" s="75" t="s">
        <v>61</v>
      </c>
      <c r="AN2" s="98" t="s">
        <v>5</v>
      </c>
      <c r="AO2" s="99"/>
      <c r="AP2" s="98" t="s">
        <v>6</v>
      </c>
      <c r="AQ2" s="100"/>
      <c r="AR2" s="82" t="s">
        <v>55</v>
      </c>
      <c r="AS2" s="95" t="s">
        <v>59</v>
      </c>
      <c r="AT2" s="75" t="s">
        <v>61</v>
      </c>
      <c r="AU2" s="98" t="s">
        <v>5</v>
      </c>
      <c r="AV2" s="99"/>
      <c r="AW2" s="98" t="s">
        <v>6</v>
      </c>
      <c r="AX2" s="100"/>
      <c r="AY2" s="82" t="s">
        <v>55</v>
      </c>
      <c r="AZ2" s="95" t="s">
        <v>59</v>
      </c>
      <c r="BA2" s="75" t="s">
        <v>61</v>
      </c>
      <c r="BB2" s="98" t="s">
        <v>5</v>
      </c>
      <c r="BC2" s="99"/>
      <c r="BD2" s="98" t="s">
        <v>6</v>
      </c>
      <c r="BE2" s="100"/>
      <c r="BF2" s="82" t="s">
        <v>55</v>
      </c>
      <c r="BG2" s="95" t="s">
        <v>59</v>
      </c>
      <c r="BH2" s="75" t="s">
        <v>61</v>
      </c>
      <c r="BI2" s="98" t="s">
        <v>5</v>
      </c>
      <c r="BJ2" s="99"/>
      <c r="BK2" s="98" t="s">
        <v>6</v>
      </c>
      <c r="BL2" s="100"/>
      <c r="BM2" s="82" t="s">
        <v>55</v>
      </c>
      <c r="BN2" s="95" t="s">
        <v>59</v>
      </c>
      <c r="BO2" s="75" t="s">
        <v>61</v>
      </c>
      <c r="BP2" s="98" t="s">
        <v>5</v>
      </c>
      <c r="BQ2" s="99"/>
      <c r="BR2" s="98" t="s">
        <v>6</v>
      </c>
      <c r="BS2" s="100"/>
    </row>
    <row r="3" spans="1:71" ht="12" customHeight="1">
      <c r="A3" s="90"/>
      <c r="B3" s="94"/>
      <c r="C3" s="96"/>
      <c r="D3" s="97"/>
      <c r="E3" s="5" t="s">
        <v>7</v>
      </c>
      <c r="F3" s="5" t="s">
        <v>8</v>
      </c>
      <c r="G3" s="5" t="s">
        <v>7</v>
      </c>
      <c r="H3" s="6" t="s">
        <v>8</v>
      </c>
      <c r="I3" s="94"/>
      <c r="J3" s="96"/>
      <c r="K3" s="97"/>
      <c r="L3" s="5" t="s">
        <v>7</v>
      </c>
      <c r="M3" s="5" t="s">
        <v>8</v>
      </c>
      <c r="N3" s="5" t="s">
        <v>7</v>
      </c>
      <c r="O3" s="6" t="s">
        <v>8</v>
      </c>
      <c r="P3" s="94"/>
      <c r="Q3" s="96"/>
      <c r="R3" s="97"/>
      <c r="S3" s="5" t="s">
        <v>7</v>
      </c>
      <c r="T3" s="5" t="s">
        <v>8</v>
      </c>
      <c r="U3" s="5" t="s">
        <v>7</v>
      </c>
      <c r="V3" s="6" t="s">
        <v>8</v>
      </c>
      <c r="W3" s="94"/>
      <c r="X3" s="96"/>
      <c r="Y3" s="97"/>
      <c r="Z3" s="5" t="s">
        <v>7</v>
      </c>
      <c r="AA3" s="5" t="s">
        <v>8</v>
      </c>
      <c r="AB3" s="5" t="s">
        <v>7</v>
      </c>
      <c r="AC3" s="6" t="s">
        <v>8</v>
      </c>
      <c r="AD3" s="94"/>
      <c r="AE3" s="96"/>
      <c r="AF3" s="97"/>
      <c r="AG3" s="5" t="s">
        <v>7</v>
      </c>
      <c r="AH3" s="5" t="s">
        <v>8</v>
      </c>
      <c r="AI3" s="5" t="s">
        <v>7</v>
      </c>
      <c r="AJ3" s="6" t="s">
        <v>8</v>
      </c>
      <c r="AK3" s="94"/>
      <c r="AL3" s="96"/>
      <c r="AM3" s="97"/>
      <c r="AN3" s="5" t="s">
        <v>7</v>
      </c>
      <c r="AO3" s="5" t="s">
        <v>8</v>
      </c>
      <c r="AP3" s="5" t="s">
        <v>7</v>
      </c>
      <c r="AQ3" s="6" t="s">
        <v>8</v>
      </c>
      <c r="AR3" s="94"/>
      <c r="AS3" s="96"/>
      <c r="AT3" s="97"/>
      <c r="AU3" s="5" t="s">
        <v>7</v>
      </c>
      <c r="AV3" s="5" t="s">
        <v>8</v>
      </c>
      <c r="AW3" s="5" t="s">
        <v>7</v>
      </c>
      <c r="AX3" s="6" t="s">
        <v>8</v>
      </c>
      <c r="AY3" s="94"/>
      <c r="AZ3" s="96"/>
      <c r="BA3" s="97"/>
      <c r="BB3" s="5" t="s">
        <v>7</v>
      </c>
      <c r="BC3" s="5" t="s">
        <v>8</v>
      </c>
      <c r="BD3" s="5" t="s">
        <v>7</v>
      </c>
      <c r="BE3" s="6" t="s">
        <v>8</v>
      </c>
      <c r="BF3" s="94"/>
      <c r="BG3" s="96"/>
      <c r="BH3" s="97"/>
      <c r="BI3" s="5" t="s">
        <v>7</v>
      </c>
      <c r="BJ3" s="5" t="s">
        <v>8</v>
      </c>
      <c r="BK3" s="5" t="s">
        <v>7</v>
      </c>
      <c r="BL3" s="6" t="s">
        <v>8</v>
      </c>
      <c r="BM3" s="94"/>
      <c r="BN3" s="96"/>
      <c r="BO3" s="97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3">
        <v>10824</v>
      </c>
      <c r="C4" s="34">
        <v>5426</v>
      </c>
      <c r="D4" s="35">
        <v>5421</v>
      </c>
      <c r="E4" s="34">
        <v>-5</v>
      </c>
      <c r="F4" s="36">
        <v>-0.09214891264283082</v>
      </c>
      <c r="G4" s="34">
        <v>-5403</v>
      </c>
      <c r="H4" s="37">
        <v>-49.91685144124168</v>
      </c>
      <c r="I4" s="33">
        <v>4958</v>
      </c>
      <c r="J4" s="34">
        <v>3493</v>
      </c>
      <c r="K4" s="35">
        <v>3703</v>
      </c>
      <c r="L4" s="34">
        <v>210</v>
      </c>
      <c r="M4" s="36">
        <v>6.012024048096192</v>
      </c>
      <c r="N4" s="34">
        <v>-1255</v>
      </c>
      <c r="O4" s="37">
        <v>-25.312626058894715</v>
      </c>
      <c r="P4" s="33">
        <v>4646</v>
      </c>
      <c r="Q4" s="34">
        <v>3645</v>
      </c>
      <c r="R4" s="35">
        <v>3681</v>
      </c>
      <c r="S4" s="34">
        <v>36</v>
      </c>
      <c r="T4" s="36">
        <v>0.9876543209876543</v>
      </c>
      <c r="U4" s="34">
        <v>-965</v>
      </c>
      <c r="V4" s="37">
        <v>-20.770555316401204</v>
      </c>
      <c r="W4" s="33">
        <v>2864</v>
      </c>
      <c r="X4" s="34">
        <v>1713</v>
      </c>
      <c r="Y4" s="35">
        <v>1802</v>
      </c>
      <c r="Z4" s="34">
        <v>89</v>
      </c>
      <c r="AA4" s="36">
        <v>5.195563339171045</v>
      </c>
      <c r="AB4" s="34">
        <v>-1062</v>
      </c>
      <c r="AC4" s="37">
        <v>-37.081005586592184</v>
      </c>
      <c r="AD4" s="33">
        <v>2371</v>
      </c>
      <c r="AE4" s="34">
        <v>1535</v>
      </c>
      <c r="AF4" s="35">
        <v>1597</v>
      </c>
      <c r="AG4" s="34">
        <v>62</v>
      </c>
      <c r="AH4" s="36">
        <v>4.039087947882736</v>
      </c>
      <c r="AI4" s="34">
        <v>-774</v>
      </c>
      <c r="AJ4" s="37">
        <v>-32.64445381695487</v>
      </c>
      <c r="AK4" s="33">
        <v>4191</v>
      </c>
      <c r="AL4" s="34">
        <v>2323</v>
      </c>
      <c r="AM4" s="35">
        <v>2489</v>
      </c>
      <c r="AN4" s="34">
        <v>166</v>
      </c>
      <c r="AO4" s="36">
        <v>7.145931984502798</v>
      </c>
      <c r="AP4" s="34">
        <v>-1702</v>
      </c>
      <c r="AQ4" s="37">
        <v>-40.61083273681699</v>
      </c>
      <c r="AR4" s="33">
        <v>2482</v>
      </c>
      <c r="AS4" s="34">
        <v>2800</v>
      </c>
      <c r="AT4" s="35">
        <v>2814</v>
      </c>
      <c r="AU4" s="34">
        <v>14</v>
      </c>
      <c r="AV4" s="36">
        <v>0.5</v>
      </c>
      <c r="AW4" s="34">
        <v>332</v>
      </c>
      <c r="AX4" s="37">
        <v>13.376309427880742</v>
      </c>
      <c r="AY4" s="33">
        <v>3762</v>
      </c>
      <c r="AZ4" s="34">
        <v>2148</v>
      </c>
      <c r="BA4" s="35">
        <v>2039</v>
      </c>
      <c r="BB4" s="34">
        <v>-109</v>
      </c>
      <c r="BC4" s="36">
        <v>-5.074487895716946</v>
      </c>
      <c r="BD4" s="34">
        <v>-1723</v>
      </c>
      <c r="BE4" s="37">
        <v>-45.80010632642212</v>
      </c>
      <c r="BF4" s="33">
        <v>36098</v>
      </c>
      <c r="BG4" s="34">
        <v>23083</v>
      </c>
      <c r="BH4" s="35">
        <v>23546</v>
      </c>
      <c r="BI4" s="34">
        <v>463</v>
      </c>
      <c r="BJ4" s="36">
        <v>2.0058051379803317</v>
      </c>
      <c r="BK4" s="34">
        <v>-12552</v>
      </c>
      <c r="BL4" s="37">
        <v>-34.772009529613825</v>
      </c>
      <c r="BM4" s="33">
        <v>676516</v>
      </c>
      <c r="BN4" s="34">
        <v>437153</v>
      </c>
      <c r="BO4" s="35">
        <v>443558</v>
      </c>
      <c r="BP4" s="34">
        <v>6405</v>
      </c>
      <c r="BQ4" s="36">
        <v>1.4651620828405616</v>
      </c>
      <c r="BR4" s="34">
        <v>-232958</v>
      </c>
      <c r="BS4" s="37">
        <v>-34.434957931519726</v>
      </c>
    </row>
    <row r="5" spans="1:71" ht="12.75">
      <c r="A5" s="69" t="s">
        <v>0</v>
      </c>
      <c r="B5" s="38">
        <v>5572</v>
      </c>
      <c r="C5" s="39">
        <v>2734</v>
      </c>
      <c r="D5" s="35">
        <v>2748</v>
      </c>
      <c r="E5" s="40">
        <v>14</v>
      </c>
      <c r="F5" s="41">
        <v>0.5120702267739575</v>
      </c>
      <c r="G5" s="40">
        <v>-2824</v>
      </c>
      <c r="H5" s="42">
        <v>-50.68198133524767</v>
      </c>
      <c r="I5" s="38">
        <v>2710</v>
      </c>
      <c r="J5" s="39">
        <v>1925</v>
      </c>
      <c r="K5" s="35">
        <v>2034</v>
      </c>
      <c r="L5" s="40">
        <v>109</v>
      </c>
      <c r="M5" s="41">
        <v>5.662337662337662</v>
      </c>
      <c r="N5" s="40">
        <v>-676</v>
      </c>
      <c r="O5" s="42">
        <v>-24.944649446494466</v>
      </c>
      <c r="P5" s="38">
        <v>2497</v>
      </c>
      <c r="Q5" s="39">
        <v>1851</v>
      </c>
      <c r="R5" s="35">
        <v>1887</v>
      </c>
      <c r="S5" s="40">
        <v>36</v>
      </c>
      <c r="T5" s="41">
        <v>1.9448946515397085</v>
      </c>
      <c r="U5" s="40">
        <v>-610</v>
      </c>
      <c r="V5" s="42">
        <v>-24.429315178213855</v>
      </c>
      <c r="W5" s="38">
        <v>1502</v>
      </c>
      <c r="X5" s="39">
        <v>860</v>
      </c>
      <c r="Y5" s="35">
        <v>897</v>
      </c>
      <c r="Z5" s="40">
        <v>37</v>
      </c>
      <c r="AA5" s="41">
        <v>4.302325581395349</v>
      </c>
      <c r="AB5" s="40">
        <v>-605</v>
      </c>
      <c r="AC5" s="42">
        <v>-40.279627163781626</v>
      </c>
      <c r="AD5" s="38">
        <v>1282</v>
      </c>
      <c r="AE5" s="39">
        <v>862</v>
      </c>
      <c r="AF5" s="35">
        <v>878</v>
      </c>
      <c r="AG5" s="40">
        <v>16</v>
      </c>
      <c r="AH5" s="41">
        <v>1.8561484918793503</v>
      </c>
      <c r="AI5" s="40">
        <v>-404</v>
      </c>
      <c r="AJ5" s="42">
        <v>-31.513260530421217</v>
      </c>
      <c r="AK5" s="38">
        <v>2194</v>
      </c>
      <c r="AL5" s="39">
        <v>1160</v>
      </c>
      <c r="AM5" s="35">
        <v>1259</v>
      </c>
      <c r="AN5" s="40">
        <v>99</v>
      </c>
      <c r="AO5" s="41">
        <v>8.53448275862069</v>
      </c>
      <c r="AP5" s="40">
        <v>-935</v>
      </c>
      <c r="AQ5" s="42">
        <v>-42.61622607110301</v>
      </c>
      <c r="AR5" s="38">
        <v>1365</v>
      </c>
      <c r="AS5" s="39">
        <v>1414</v>
      </c>
      <c r="AT5" s="35">
        <v>1444</v>
      </c>
      <c r="AU5" s="40">
        <v>30</v>
      </c>
      <c r="AV5" s="41">
        <v>2.1216407355021216</v>
      </c>
      <c r="AW5" s="40">
        <v>79</v>
      </c>
      <c r="AX5" s="42">
        <v>5.787545787545787</v>
      </c>
      <c r="AY5" s="38">
        <v>2103</v>
      </c>
      <c r="AZ5" s="39">
        <v>1148</v>
      </c>
      <c r="BA5" s="35">
        <v>1111</v>
      </c>
      <c r="BB5" s="40">
        <v>-37</v>
      </c>
      <c r="BC5" s="41">
        <v>-3.2229965156794425</v>
      </c>
      <c r="BD5" s="40">
        <v>-992</v>
      </c>
      <c r="BE5" s="42">
        <v>-47.17070851165002</v>
      </c>
      <c r="BF5" s="38">
        <v>19225</v>
      </c>
      <c r="BG5" s="39">
        <v>11954</v>
      </c>
      <c r="BH5" s="35">
        <v>12258</v>
      </c>
      <c r="BI5" s="40">
        <v>304</v>
      </c>
      <c r="BJ5" s="41">
        <v>2.5430818136188726</v>
      </c>
      <c r="BK5" s="40">
        <v>-6967</v>
      </c>
      <c r="BL5" s="42">
        <v>-36.23927178153446</v>
      </c>
      <c r="BM5" s="38">
        <v>363365</v>
      </c>
      <c r="BN5" s="39">
        <v>229857</v>
      </c>
      <c r="BO5" s="35">
        <v>234356</v>
      </c>
      <c r="BP5" s="40">
        <v>4499</v>
      </c>
      <c r="BQ5" s="41">
        <v>1.957303888939645</v>
      </c>
      <c r="BR5" s="40">
        <v>-129009</v>
      </c>
      <c r="BS5" s="42">
        <v>-35.503969837491226</v>
      </c>
    </row>
    <row r="6" spans="1:71" ht="12.75">
      <c r="A6" s="69" t="s">
        <v>1</v>
      </c>
      <c r="B6" s="38">
        <v>5252</v>
      </c>
      <c r="C6" s="39">
        <v>2692</v>
      </c>
      <c r="D6" s="35">
        <v>2673</v>
      </c>
      <c r="E6" s="40">
        <v>-19</v>
      </c>
      <c r="F6" s="41">
        <v>-0.7057949479940565</v>
      </c>
      <c r="G6" s="40">
        <v>-2579</v>
      </c>
      <c r="H6" s="42">
        <v>-49.10510281797411</v>
      </c>
      <c r="I6" s="38">
        <v>2248</v>
      </c>
      <c r="J6" s="39">
        <v>1568</v>
      </c>
      <c r="K6" s="35">
        <v>1669</v>
      </c>
      <c r="L6" s="40">
        <v>101</v>
      </c>
      <c r="M6" s="41">
        <v>6.441326530612244</v>
      </c>
      <c r="N6" s="40">
        <v>-579</v>
      </c>
      <c r="O6" s="42">
        <v>-25.756227758007118</v>
      </c>
      <c r="P6" s="38">
        <v>2149</v>
      </c>
      <c r="Q6" s="39">
        <v>1794</v>
      </c>
      <c r="R6" s="35">
        <v>1794</v>
      </c>
      <c r="S6" s="40">
        <v>0</v>
      </c>
      <c r="T6" s="41">
        <v>0</v>
      </c>
      <c r="U6" s="40">
        <v>-355</v>
      </c>
      <c r="V6" s="42">
        <v>-16.51931130758492</v>
      </c>
      <c r="W6" s="38">
        <v>1362</v>
      </c>
      <c r="X6" s="39">
        <v>853</v>
      </c>
      <c r="Y6" s="35">
        <v>905</v>
      </c>
      <c r="Z6" s="40">
        <v>52</v>
      </c>
      <c r="AA6" s="41">
        <v>6.096131301289566</v>
      </c>
      <c r="AB6" s="40">
        <v>-457</v>
      </c>
      <c r="AC6" s="42">
        <v>-33.55359765051395</v>
      </c>
      <c r="AD6" s="38">
        <v>1089</v>
      </c>
      <c r="AE6" s="39">
        <v>673</v>
      </c>
      <c r="AF6" s="35">
        <v>719</v>
      </c>
      <c r="AG6" s="40">
        <v>46</v>
      </c>
      <c r="AH6" s="41">
        <v>6.8350668647845465</v>
      </c>
      <c r="AI6" s="40">
        <v>-370</v>
      </c>
      <c r="AJ6" s="42">
        <v>-33.97612488521579</v>
      </c>
      <c r="AK6" s="38">
        <v>1997</v>
      </c>
      <c r="AL6" s="39">
        <v>1163</v>
      </c>
      <c r="AM6" s="35">
        <v>1230</v>
      </c>
      <c r="AN6" s="40">
        <v>67</v>
      </c>
      <c r="AO6" s="41">
        <v>5.760963026655202</v>
      </c>
      <c r="AP6" s="40">
        <v>-767</v>
      </c>
      <c r="AQ6" s="42">
        <v>-38.407611417125686</v>
      </c>
      <c r="AR6" s="38">
        <v>1117</v>
      </c>
      <c r="AS6" s="39">
        <v>1386</v>
      </c>
      <c r="AT6" s="35">
        <v>1370</v>
      </c>
      <c r="AU6" s="40">
        <v>-16</v>
      </c>
      <c r="AV6" s="41">
        <v>-1.1544011544011543</v>
      </c>
      <c r="AW6" s="40">
        <v>253</v>
      </c>
      <c r="AX6" s="42">
        <v>22.649955237242615</v>
      </c>
      <c r="AY6" s="38">
        <v>1659</v>
      </c>
      <c r="AZ6" s="39">
        <v>1000</v>
      </c>
      <c r="BA6" s="35">
        <v>928</v>
      </c>
      <c r="BB6" s="40">
        <v>-72</v>
      </c>
      <c r="BC6" s="41">
        <v>-7.199999999999999</v>
      </c>
      <c r="BD6" s="40">
        <v>-731</v>
      </c>
      <c r="BE6" s="42">
        <v>-44.06268836648584</v>
      </c>
      <c r="BF6" s="38">
        <v>16873</v>
      </c>
      <c r="BG6" s="39">
        <v>11129</v>
      </c>
      <c r="BH6" s="35">
        <v>11288</v>
      </c>
      <c r="BI6" s="40">
        <v>159</v>
      </c>
      <c r="BJ6" s="41">
        <v>1.4286997933327343</v>
      </c>
      <c r="BK6" s="40">
        <v>-5585</v>
      </c>
      <c r="BL6" s="42">
        <v>-33.10021928524862</v>
      </c>
      <c r="BM6" s="38">
        <v>313151</v>
      </c>
      <c r="BN6" s="39">
        <v>207296</v>
      </c>
      <c r="BO6" s="35">
        <v>209202</v>
      </c>
      <c r="BP6" s="40">
        <v>1906</v>
      </c>
      <c r="BQ6" s="41">
        <v>0.9194581661006485</v>
      </c>
      <c r="BR6" s="40">
        <v>-103949</v>
      </c>
      <c r="BS6" s="42">
        <v>-33.19452915686043</v>
      </c>
    </row>
    <row r="7" spans="1:71" ht="12.75">
      <c r="A7" s="69" t="s">
        <v>23</v>
      </c>
      <c r="B7" s="38">
        <v>8716</v>
      </c>
      <c r="C7" s="39">
        <v>4132</v>
      </c>
      <c r="D7" s="35">
        <v>4130</v>
      </c>
      <c r="E7" s="40">
        <v>-2</v>
      </c>
      <c r="F7" s="41">
        <v>-0.0484027105517909</v>
      </c>
      <c r="G7" s="40">
        <v>-4586</v>
      </c>
      <c r="H7" s="42">
        <v>-52.615878843506195</v>
      </c>
      <c r="I7" s="38">
        <v>4417</v>
      </c>
      <c r="J7" s="39">
        <v>3122</v>
      </c>
      <c r="K7" s="35">
        <v>3306</v>
      </c>
      <c r="L7" s="40">
        <v>184</v>
      </c>
      <c r="M7" s="41">
        <v>5.893657911595131</v>
      </c>
      <c r="N7" s="40">
        <v>-1111</v>
      </c>
      <c r="O7" s="42">
        <v>-25.152818655195837</v>
      </c>
      <c r="P7" s="38">
        <v>4220</v>
      </c>
      <c r="Q7" s="39">
        <v>3333</v>
      </c>
      <c r="R7" s="35">
        <v>3372</v>
      </c>
      <c r="S7" s="40">
        <v>39</v>
      </c>
      <c r="T7" s="41">
        <v>1.17011701170117</v>
      </c>
      <c r="U7" s="40">
        <v>-848</v>
      </c>
      <c r="V7" s="42">
        <v>-20.09478672985782</v>
      </c>
      <c r="W7" s="38">
        <v>2546</v>
      </c>
      <c r="X7" s="39">
        <v>1530</v>
      </c>
      <c r="Y7" s="35">
        <v>1603</v>
      </c>
      <c r="Z7" s="40">
        <v>73</v>
      </c>
      <c r="AA7" s="41">
        <v>4.771241830065359</v>
      </c>
      <c r="AB7" s="40">
        <v>-943</v>
      </c>
      <c r="AC7" s="42">
        <v>-37.03849175176748</v>
      </c>
      <c r="AD7" s="38">
        <v>2150</v>
      </c>
      <c r="AE7" s="39">
        <v>1402</v>
      </c>
      <c r="AF7" s="35">
        <v>1458</v>
      </c>
      <c r="AG7" s="40">
        <v>56</v>
      </c>
      <c r="AH7" s="41">
        <v>3.9942938659058487</v>
      </c>
      <c r="AI7" s="40">
        <v>-692</v>
      </c>
      <c r="AJ7" s="42">
        <v>-32.18604651162791</v>
      </c>
      <c r="AK7" s="38">
        <v>3819</v>
      </c>
      <c r="AL7" s="39">
        <v>2093</v>
      </c>
      <c r="AM7" s="35">
        <v>2238</v>
      </c>
      <c r="AN7" s="40">
        <v>145</v>
      </c>
      <c r="AO7" s="41">
        <v>6.927854753941711</v>
      </c>
      <c r="AP7" s="40">
        <v>-1581</v>
      </c>
      <c r="AQ7" s="42">
        <v>-41.39827179890024</v>
      </c>
      <c r="AR7" s="38">
        <v>2283</v>
      </c>
      <c r="AS7" s="39">
        <v>2571</v>
      </c>
      <c r="AT7" s="35">
        <v>2586</v>
      </c>
      <c r="AU7" s="40">
        <v>15</v>
      </c>
      <c r="AV7" s="41">
        <v>0.5834305717619603</v>
      </c>
      <c r="AW7" s="40">
        <v>303</v>
      </c>
      <c r="AX7" s="42">
        <v>13.272010512483574</v>
      </c>
      <c r="AY7" s="38">
        <v>3438</v>
      </c>
      <c r="AZ7" s="39">
        <v>1995</v>
      </c>
      <c r="BA7" s="35">
        <v>1903</v>
      </c>
      <c r="BB7" s="40">
        <v>-92</v>
      </c>
      <c r="BC7" s="41">
        <v>-4.611528822055138</v>
      </c>
      <c r="BD7" s="40">
        <v>-1535</v>
      </c>
      <c r="BE7" s="42">
        <v>-44.64805119255381</v>
      </c>
      <c r="BF7" s="38">
        <v>31589</v>
      </c>
      <c r="BG7" s="39">
        <v>20178</v>
      </c>
      <c r="BH7" s="35">
        <v>20596</v>
      </c>
      <c r="BI7" s="40">
        <v>418</v>
      </c>
      <c r="BJ7" s="41">
        <v>2.0715630885122414</v>
      </c>
      <c r="BK7" s="40">
        <v>-10993</v>
      </c>
      <c r="BL7" s="42">
        <v>-34.80008863845009</v>
      </c>
      <c r="BM7" s="38">
        <v>567650</v>
      </c>
      <c r="BN7" s="39">
        <v>361858</v>
      </c>
      <c r="BO7" s="35">
        <v>367648</v>
      </c>
      <c r="BP7" s="40">
        <v>5790</v>
      </c>
      <c r="BQ7" s="41">
        <v>1.6000751676071827</v>
      </c>
      <c r="BR7" s="40">
        <v>-200002</v>
      </c>
      <c r="BS7" s="42">
        <v>-35.23333039725183</v>
      </c>
    </row>
    <row r="8" spans="1:71" ht="12.75">
      <c r="A8" s="69" t="s">
        <v>24</v>
      </c>
      <c r="B8" s="38">
        <v>2108</v>
      </c>
      <c r="C8" s="39">
        <v>1294</v>
      </c>
      <c r="D8" s="35">
        <v>1291</v>
      </c>
      <c r="E8" s="40">
        <v>-3</v>
      </c>
      <c r="F8" s="41">
        <v>-0.23183925811437403</v>
      </c>
      <c r="G8" s="40">
        <v>-817</v>
      </c>
      <c r="H8" s="42">
        <v>-38.75711574952562</v>
      </c>
      <c r="I8" s="38">
        <v>541</v>
      </c>
      <c r="J8" s="39">
        <v>371</v>
      </c>
      <c r="K8" s="35">
        <v>397</v>
      </c>
      <c r="L8" s="40">
        <v>26</v>
      </c>
      <c r="M8" s="41">
        <v>7.008086253369273</v>
      </c>
      <c r="N8" s="40">
        <v>-144</v>
      </c>
      <c r="O8" s="42">
        <v>-26.617375231053604</v>
      </c>
      <c r="P8" s="38">
        <v>426</v>
      </c>
      <c r="Q8" s="39">
        <v>312</v>
      </c>
      <c r="R8" s="35">
        <v>309</v>
      </c>
      <c r="S8" s="40">
        <v>-3</v>
      </c>
      <c r="T8" s="41">
        <v>-0.9615384615384616</v>
      </c>
      <c r="U8" s="40">
        <v>-117</v>
      </c>
      <c r="V8" s="42">
        <v>-27.464788732394368</v>
      </c>
      <c r="W8" s="38">
        <v>318</v>
      </c>
      <c r="X8" s="39">
        <v>183</v>
      </c>
      <c r="Y8" s="35">
        <v>199</v>
      </c>
      <c r="Z8" s="40">
        <v>16</v>
      </c>
      <c r="AA8" s="41">
        <v>8.743169398907105</v>
      </c>
      <c r="AB8" s="40">
        <v>-119</v>
      </c>
      <c r="AC8" s="42">
        <v>-37.42138364779874</v>
      </c>
      <c r="AD8" s="38">
        <v>221</v>
      </c>
      <c r="AE8" s="39">
        <v>133</v>
      </c>
      <c r="AF8" s="35">
        <v>139</v>
      </c>
      <c r="AG8" s="40">
        <v>6</v>
      </c>
      <c r="AH8" s="41">
        <v>4.511278195488721</v>
      </c>
      <c r="AI8" s="40">
        <v>-82</v>
      </c>
      <c r="AJ8" s="42">
        <v>-37.10407239819005</v>
      </c>
      <c r="AK8" s="38">
        <v>372</v>
      </c>
      <c r="AL8" s="39">
        <v>230</v>
      </c>
      <c r="AM8" s="35">
        <v>251</v>
      </c>
      <c r="AN8" s="40">
        <v>21</v>
      </c>
      <c r="AO8" s="41">
        <v>9.130434782608695</v>
      </c>
      <c r="AP8" s="40">
        <v>-121</v>
      </c>
      <c r="AQ8" s="42">
        <v>-32.526881720430104</v>
      </c>
      <c r="AR8" s="38">
        <v>199</v>
      </c>
      <c r="AS8" s="39">
        <v>229</v>
      </c>
      <c r="AT8" s="35">
        <v>228</v>
      </c>
      <c r="AU8" s="40">
        <v>-1</v>
      </c>
      <c r="AV8" s="41">
        <v>-0.43668122270742354</v>
      </c>
      <c r="AW8" s="40">
        <v>29</v>
      </c>
      <c r="AX8" s="42">
        <v>14.572864321608039</v>
      </c>
      <c r="AY8" s="38">
        <v>324</v>
      </c>
      <c r="AZ8" s="39">
        <v>153</v>
      </c>
      <c r="BA8" s="35">
        <v>136</v>
      </c>
      <c r="BB8" s="40">
        <v>-17</v>
      </c>
      <c r="BC8" s="41">
        <v>-11.11111111111111</v>
      </c>
      <c r="BD8" s="40">
        <v>-188</v>
      </c>
      <c r="BE8" s="42">
        <v>-58.0246913580247</v>
      </c>
      <c r="BF8" s="38">
        <v>4509</v>
      </c>
      <c r="BG8" s="39">
        <v>2905</v>
      </c>
      <c r="BH8" s="35">
        <v>2950</v>
      </c>
      <c r="BI8" s="40">
        <v>45</v>
      </c>
      <c r="BJ8" s="41">
        <v>1.549053356282272</v>
      </c>
      <c r="BK8" s="40">
        <v>-1559</v>
      </c>
      <c r="BL8" s="42">
        <v>-34.57529385673098</v>
      </c>
      <c r="BM8" s="38">
        <v>108866</v>
      </c>
      <c r="BN8" s="39">
        <v>75295</v>
      </c>
      <c r="BO8" s="35">
        <v>75910</v>
      </c>
      <c r="BP8" s="40">
        <v>615</v>
      </c>
      <c r="BQ8" s="41">
        <v>0.8167873032737898</v>
      </c>
      <c r="BR8" s="40">
        <v>-32956</v>
      </c>
      <c r="BS8" s="42">
        <v>-30.272077599985302</v>
      </c>
    </row>
    <row r="9" spans="1:71" ht="12.75">
      <c r="A9" s="68" t="s">
        <v>22</v>
      </c>
      <c r="B9" s="33">
        <v>5357</v>
      </c>
      <c r="C9" s="34">
        <v>2352</v>
      </c>
      <c r="D9" s="35">
        <v>2358</v>
      </c>
      <c r="E9" s="34">
        <v>6</v>
      </c>
      <c r="F9" s="36">
        <v>0.25510204081632654</v>
      </c>
      <c r="G9" s="34">
        <v>-2999</v>
      </c>
      <c r="H9" s="37">
        <v>-55.982826208698896</v>
      </c>
      <c r="I9" s="33">
        <v>2749</v>
      </c>
      <c r="J9" s="34">
        <v>1970</v>
      </c>
      <c r="K9" s="35">
        <v>2093</v>
      </c>
      <c r="L9" s="34">
        <v>123</v>
      </c>
      <c r="M9" s="36">
        <v>6.243654822335025</v>
      </c>
      <c r="N9" s="34">
        <v>-656</v>
      </c>
      <c r="O9" s="37">
        <v>-23.863222990178244</v>
      </c>
      <c r="P9" s="33">
        <v>2646</v>
      </c>
      <c r="Q9" s="34">
        <v>2059</v>
      </c>
      <c r="R9" s="35">
        <v>2106</v>
      </c>
      <c r="S9" s="34">
        <v>47</v>
      </c>
      <c r="T9" s="36">
        <v>2.282661486158329</v>
      </c>
      <c r="U9" s="34">
        <v>-540</v>
      </c>
      <c r="V9" s="37">
        <v>-20.408163265306122</v>
      </c>
      <c r="W9" s="33">
        <v>1540</v>
      </c>
      <c r="X9" s="34">
        <v>922</v>
      </c>
      <c r="Y9" s="35">
        <v>983</v>
      </c>
      <c r="Z9" s="34">
        <v>61</v>
      </c>
      <c r="AA9" s="36">
        <v>6.616052060737528</v>
      </c>
      <c r="AB9" s="34">
        <v>-557</v>
      </c>
      <c r="AC9" s="37">
        <v>-36.16883116883117</v>
      </c>
      <c r="AD9" s="33">
        <v>1174</v>
      </c>
      <c r="AE9" s="34">
        <v>726</v>
      </c>
      <c r="AF9" s="35">
        <v>766</v>
      </c>
      <c r="AG9" s="34">
        <v>40</v>
      </c>
      <c r="AH9" s="36">
        <v>5.5096418732782375</v>
      </c>
      <c r="AI9" s="34">
        <v>-408</v>
      </c>
      <c r="AJ9" s="37">
        <v>-34.75298126064736</v>
      </c>
      <c r="AK9" s="33">
        <v>2400</v>
      </c>
      <c r="AL9" s="34">
        <v>1143</v>
      </c>
      <c r="AM9" s="35">
        <v>1257</v>
      </c>
      <c r="AN9" s="34">
        <v>114</v>
      </c>
      <c r="AO9" s="36">
        <v>9.973753280839896</v>
      </c>
      <c r="AP9" s="34">
        <v>-1143</v>
      </c>
      <c r="AQ9" s="37">
        <v>-47.625</v>
      </c>
      <c r="AR9" s="33">
        <v>1307</v>
      </c>
      <c r="AS9" s="34">
        <v>1469</v>
      </c>
      <c r="AT9" s="35">
        <v>1482</v>
      </c>
      <c r="AU9" s="34">
        <v>13</v>
      </c>
      <c r="AV9" s="36">
        <v>0.8849557522123894</v>
      </c>
      <c r="AW9" s="34">
        <v>175</v>
      </c>
      <c r="AX9" s="37">
        <v>13.389441469013008</v>
      </c>
      <c r="AY9" s="33">
        <v>2247</v>
      </c>
      <c r="AZ9" s="34">
        <v>1368</v>
      </c>
      <c r="BA9" s="35">
        <v>1295</v>
      </c>
      <c r="BB9" s="34">
        <v>-73</v>
      </c>
      <c r="BC9" s="36">
        <v>-5.33625730994152</v>
      </c>
      <c r="BD9" s="34">
        <v>-952</v>
      </c>
      <c r="BE9" s="37">
        <v>-42.36760124610592</v>
      </c>
      <c r="BF9" s="33">
        <v>19420</v>
      </c>
      <c r="BG9" s="34">
        <v>12009</v>
      </c>
      <c r="BH9" s="35">
        <v>12340</v>
      </c>
      <c r="BI9" s="34">
        <v>331</v>
      </c>
      <c r="BJ9" s="36">
        <v>2.7562661337330336</v>
      </c>
      <c r="BK9" s="34">
        <v>-7080</v>
      </c>
      <c r="BL9" s="37">
        <v>-36.4572605561277</v>
      </c>
      <c r="BM9" s="33">
        <v>344485</v>
      </c>
      <c r="BN9" s="34">
        <v>214973</v>
      </c>
      <c r="BO9" s="35">
        <v>218830</v>
      </c>
      <c r="BP9" s="34">
        <v>3857</v>
      </c>
      <c r="BQ9" s="36">
        <v>1.794178803849786</v>
      </c>
      <c r="BR9" s="34">
        <v>-125655</v>
      </c>
      <c r="BS9" s="37">
        <v>-36.476189093864754</v>
      </c>
    </row>
    <row r="10" spans="1:71" ht="12.75">
      <c r="A10" s="68" t="s">
        <v>31</v>
      </c>
      <c r="B10" s="43">
        <v>49.49186991869919</v>
      </c>
      <c r="C10" s="36">
        <v>43.346848507187616</v>
      </c>
      <c r="D10" s="44">
        <v>43.49750968456004</v>
      </c>
      <c r="E10" s="101">
        <v>0.15066117737242735</v>
      </c>
      <c r="F10" s="102"/>
      <c r="G10" s="101">
        <v>-5.994360234139144</v>
      </c>
      <c r="H10" s="103"/>
      <c r="I10" s="43">
        <v>55.4457442517144</v>
      </c>
      <c r="J10" s="36">
        <v>56.398511308330946</v>
      </c>
      <c r="K10" s="44">
        <v>56.52173913043478</v>
      </c>
      <c r="L10" s="101">
        <v>0.12322782210383565</v>
      </c>
      <c r="M10" s="102"/>
      <c r="N10" s="101">
        <v>1.0759948787203797</v>
      </c>
      <c r="O10" s="103"/>
      <c r="P10" s="43">
        <v>56.95221696082652</v>
      </c>
      <c r="Q10" s="36">
        <v>56.48834019204389</v>
      </c>
      <c r="R10" s="44">
        <v>57.21271393643031</v>
      </c>
      <c r="S10" s="101">
        <v>0.7243737443864191</v>
      </c>
      <c r="T10" s="102"/>
      <c r="U10" s="101">
        <v>0.26049697560379315</v>
      </c>
      <c r="V10" s="103"/>
      <c r="W10" s="43">
        <v>53.770949720670394</v>
      </c>
      <c r="X10" s="36">
        <v>53.82370110916521</v>
      </c>
      <c r="Y10" s="44">
        <v>54.55049944506104</v>
      </c>
      <c r="Z10" s="101">
        <v>0.726798335895829</v>
      </c>
      <c r="AA10" s="102"/>
      <c r="AB10" s="101">
        <v>0.7795497243906482</v>
      </c>
      <c r="AC10" s="103"/>
      <c r="AD10" s="43">
        <v>49.514972585407</v>
      </c>
      <c r="AE10" s="36">
        <v>47.296416938110745</v>
      </c>
      <c r="AF10" s="44">
        <v>47.96493425172198</v>
      </c>
      <c r="AG10" s="101">
        <v>0.6685173136112326</v>
      </c>
      <c r="AH10" s="102"/>
      <c r="AI10" s="101">
        <v>-1.5500383336850234</v>
      </c>
      <c r="AJ10" s="103"/>
      <c r="AK10" s="43">
        <v>57.265569076592705</v>
      </c>
      <c r="AL10" s="36">
        <v>49.20361601377529</v>
      </c>
      <c r="AM10" s="44">
        <v>50.502209722780236</v>
      </c>
      <c r="AN10" s="101">
        <v>1.2985937090049475</v>
      </c>
      <c r="AO10" s="102"/>
      <c r="AP10" s="101">
        <v>-6.7633593538124686</v>
      </c>
      <c r="AQ10" s="103"/>
      <c r="AR10" s="43">
        <v>52.65914585012087</v>
      </c>
      <c r="AS10" s="36">
        <v>52.46428571428572</v>
      </c>
      <c r="AT10" s="44">
        <v>52.66524520255863</v>
      </c>
      <c r="AU10" s="101">
        <v>0.20095948827290755</v>
      </c>
      <c r="AV10" s="102"/>
      <c r="AW10" s="101">
        <v>0.006099352437757943</v>
      </c>
      <c r="AX10" s="103"/>
      <c r="AY10" s="43">
        <v>59.728867623604465</v>
      </c>
      <c r="AZ10" s="36">
        <v>63.687150837988824</v>
      </c>
      <c r="BA10" s="44">
        <v>63.51152525747915</v>
      </c>
      <c r="BB10" s="101">
        <v>-0.17562558050967425</v>
      </c>
      <c r="BC10" s="102"/>
      <c r="BD10" s="101">
        <v>3.7826576338746847</v>
      </c>
      <c r="BE10" s="103"/>
      <c r="BF10" s="43">
        <v>53.79799434871738</v>
      </c>
      <c r="BG10" s="36">
        <v>52.025300004332195</v>
      </c>
      <c r="BH10" s="44">
        <v>52.40805232311221</v>
      </c>
      <c r="BI10" s="101">
        <v>0.3827523187800139</v>
      </c>
      <c r="BJ10" s="102"/>
      <c r="BK10" s="101">
        <v>-1.3899420256051727</v>
      </c>
      <c r="BL10" s="103"/>
      <c r="BM10" s="43">
        <v>50.92045125318544</v>
      </c>
      <c r="BN10" s="36">
        <v>49.175689060809376</v>
      </c>
      <c r="BO10" s="44">
        <v>49.33514895458993</v>
      </c>
      <c r="BP10" s="101">
        <v>0.15945989378055714</v>
      </c>
      <c r="BQ10" s="102"/>
      <c r="BR10" s="101">
        <v>-1.5853022985955079</v>
      </c>
      <c r="BS10" s="103"/>
    </row>
    <row r="11" spans="1:71" ht="12.75">
      <c r="A11" s="69" t="s">
        <v>10</v>
      </c>
      <c r="B11" s="45">
        <v>4412</v>
      </c>
      <c r="C11" s="40">
        <v>1788</v>
      </c>
      <c r="D11" s="35">
        <v>1791</v>
      </c>
      <c r="E11" s="40">
        <v>3</v>
      </c>
      <c r="F11" s="41">
        <v>0.16778523489932887</v>
      </c>
      <c r="G11" s="40">
        <v>-2621</v>
      </c>
      <c r="H11" s="42">
        <v>-59.406165004533094</v>
      </c>
      <c r="I11" s="45">
        <v>2359</v>
      </c>
      <c r="J11" s="40">
        <v>1683</v>
      </c>
      <c r="K11" s="35">
        <v>1793</v>
      </c>
      <c r="L11" s="40">
        <v>110</v>
      </c>
      <c r="M11" s="41">
        <v>6.535947712418301</v>
      </c>
      <c r="N11" s="40">
        <v>-566</v>
      </c>
      <c r="O11" s="42">
        <v>-23.993217465027556</v>
      </c>
      <c r="P11" s="45">
        <v>2294</v>
      </c>
      <c r="Q11" s="40">
        <v>1766</v>
      </c>
      <c r="R11" s="35">
        <v>1822</v>
      </c>
      <c r="S11" s="40">
        <v>56</v>
      </c>
      <c r="T11" s="41">
        <v>3.1710079275198186</v>
      </c>
      <c r="U11" s="40">
        <v>-472</v>
      </c>
      <c r="V11" s="42">
        <v>-20.57541412380122</v>
      </c>
      <c r="W11" s="45">
        <v>1228</v>
      </c>
      <c r="X11" s="40">
        <v>737</v>
      </c>
      <c r="Y11" s="35">
        <v>766</v>
      </c>
      <c r="Z11" s="40">
        <v>29</v>
      </c>
      <c r="AA11" s="41">
        <v>3.934871099050204</v>
      </c>
      <c r="AB11" s="40">
        <v>-462</v>
      </c>
      <c r="AC11" s="42">
        <v>-37.62214983713355</v>
      </c>
      <c r="AD11" s="45">
        <v>945</v>
      </c>
      <c r="AE11" s="40">
        <v>557</v>
      </c>
      <c r="AF11" s="35">
        <v>600</v>
      </c>
      <c r="AG11" s="40">
        <v>43</v>
      </c>
      <c r="AH11" s="41">
        <v>7.719928186714542</v>
      </c>
      <c r="AI11" s="40">
        <v>-345</v>
      </c>
      <c r="AJ11" s="42">
        <v>-36.507936507936506</v>
      </c>
      <c r="AK11" s="45">
        <v>2171</v>
      </c>
      <c r="AL11" s="40">
        <v>1003</v>
      </c>
      <c r="AM11" s="35">
        <v>1103</v>
      </c>
      <c r="AN11" s="40">
        <v>100</v>
      </c>
      <c r="AO11" s="41">
        <v>9.970089730807578</v>
      </c>
      <c r="AP11" s="40">
        <v>-1068</v>
      </c>
      <c r="AQ11" s="42">
        <v>-49.193919852602484</v>
      </c>
      <c r="AR11" s="45">
        <v>1056</v>
      </c>
      <c r="AS11" s="40">
        <v>1177</v>
      </c>
      <c r="AT11" s="35">
        <v>1192</v>
      </c>
      <c r="AU11" s="40">
        <v>15</v>
      </c>
      <c r="AV11" s="41">
        <v>1.274426508071368</v>
      </c>
      <c r="AW11" s="40">
        <v>136</v>
      </c>
      <c r="AX11" s="42">
        <v>12.878787878787879</v>
      </c>
      <c r="AY11" s="45">
        <v>1926</v>
      </c>
      <c r="AZ11" s="40">
        <v>1201</v>
      </c>
      <c r="BA11" s="35">
        <v>1156</v>
      </c>
      <c r="BB11" s="40">
        <v>-45</v>
      </c>
      <c r="BC11" s="41">
        <v>-3.746877601998335</v>
      </c>
      <c r="BD11" s="40">
        <v>-770</v>
      </c>
      <c r="BE11" s="42">
        <v>-39.979231568016615</v>
      </c>
      <c r="BF11" s="45">
        <v>16391</v>
      </c>
      <c r="BG11" s="40">
        <v>9912</v>
      </c>
      <c r="BH11" s="35">
        <v>10223</v>
      </c>
      <c r="BI11" s="40">
        <v>311</v>
      </c>
      <c r="BJ11" s="41">
        <v>3.1376109765940274</v>
      </c>
      <c r="BK11" s="40">
        <v>-6168</v>
      </c>
      <c r="BL11" s="42">
        <v>-37.63040693063267</v>
      </c>
      <c r="BM11" s="45">
        <v>282786</v>
      </c>
      <c r="BN11" s="40">
        <v>171629</v>
      </c>
      <c r="BO11" s="35">
        <v>174862</v>
      </c>
      <c r="BP11" s="40">
        <v>3233</v>
      </c>
      <c r="BQ11" s="41">
        <v>1.8837142907084468</v>
      </c>
      <c r="BR11" s="40">
        <v>-107924</v>
      </c>
      <c r="BS11" s="42">
        <v>-38.1645484571372</v>
      </c>
    </row>
    <row r="12" spans="1:71" ht="12.75">
      <c r="A12" s="69" t="s">
        <v>2</v>
      </c>
      <c r="B12" s="45">
        <v>945</v>
      </c>
      <c r="C12" s="40">
        <v>564</v>
      </c>
      <c r="D12" s="35">
        <v>567</v>
      </c>
      <c r="E12" s="40">
        <v>3</v>
      </c>
      <c r="F12" s="41">
        <v>0.5319148936170213</v>
      </c>
      <c r="G12" s="40">
        <v>-378</v>
      </c>
      <c r="H12" s="42">
        <v>-40</v>
      </c>
      <c r="I12" s="45">
        <v>390</v>
      </c>
      <c r="J12" s="40">
        <v>287</v>
      </c>
      <c r="K12" s="35">
        <v>300</v>
      </c>
      <c r="L12" s="40">
        <v>13</v>
      </c>
      <c r="M12" s="41">
        <v>4.529616724738676</v>
      </c>
      <c r="N12" s="40">
        <v>-90</v>
      </c>
      <c r="O12" s="42">
        <v>-23.076923076923077</v>
      </c>
      <c r="P12" s="45">
        <v>352</v>
      </c>
      <c r="Q12" s="40">
        <v>293</v>
      </c>
      <c r="R12" s="35">
        <v>284</v>
      </c>
      <c r="S12" s="40">
        <v>-9</v>
      </c>
      <c r="T12" s="41">
        <v>-3.0716723549488054</v>
      </c>
      <c r="U12" s="40">
        <v>-68</v>
      </c>
      <c r="V12" s="42">
        <v>-19.318181818181817</v>
      </c>
      <c r="W12" s="45">
        <v>312</v>
      </c>
      <c r="X12" s="40">
        <v>185</v>
      </c>
      <c r="Y12" s="35">
        <v>217</v>
      </c>
      <c r="Z12" s="40">
        <v>32</v>
      </c>
      <c r="AA12" s="41">
        <v>17.2972972972973</v>
      </c>
      <c r="AB12" s="40">
        <v>-95</v>
      </c>
      <c r="AC12" s="42">
        <v>-30.448717948717945</v>
      </c>
      <c r="AD12" s="45">
        <v>229</v>
      </c>
      <c r="AE12" s="40">
        <v>169</v>
      </c>
      <c r="AF12" s="35">
        <v>166</v>
      </c>
      <c r="AG12" s="40">
        <v>-3</v>
      </c>
      <c r="AH12" s="41">
        <v>-1.7751479289940828</v>
      </c>
      <c r="AI12" s="40">
        <v>-63</v>
      </c>
      <c r="AJ12" s="42">
        <v>-27.510917030567683</v>
      </c>
      <c r="AK12" s="45">
        <v>229</v>
      </c>
      <c r="AL12" s="40">
        <v>140</v>
      </c>
      <c r="AM12" s="35">
        <v>154</v>
      </c>
      <c r="AN12" s="40">
        <v>14</v>
      </c>
      <c r="AO12" s="41">
        <v>10</v>
      </c>
      <c r="AP12" s="40">
        <v>-75</v>
      </c>
      <c r="AQ12" s="42">
        <v>-32.751091703056765</v>
      </c>
      <c r="AR12" s="45">
        <v>251</v>
      </c>
      <c r="AS12" s="40">
        <v>292</v>
      </c>
      <c r="AT12" s="35">
        <v>290</v>
      </c>
      <c r="AU12" s="40">
        <v>-2</v>
      </c>
      <c r="AV12" s="41">
        <v>-0.684931506849315</v>
      </c>
      <c r="AW12" s="40">
        <v>39</v>
      </c>
      <c r="AX12" s="42">
        <v>15.53784860557769</v>
      </c>
      <c r="AY12" s="45">
        <v>321</v>
      </c>
      <c r="AZ12" s="40">
        <v>167</v>
      </c>
      <c r="BA12" s="35">
        <v>139</v>
      </c>
      <c r="BB12" s="40">
        <v>-28</v>
      </c>
      <c r="BC12" s="41">
        <v>-16.766467065868262</v>
      </c>
      <c r="BD12" s="40">
        <v>-182</v>
      </c>
      <c r="BE12" s="42">
        <v>-56.69781931464174</v>
      </c>
      <c r="BF12" s="45">
        <v>3029</v>
      </c>
      <c r="BG12" s="40">
        <v>2097</v>
      </c>
      <c r="BH12" s="35">
        <v>2117</v>
      </c>
      <c r="BI12" s="40">
        <v>20</v>
      </c>
      <c r="BJ12" s="41">
        <v>0.9537434430138292</v>
      </c>
      <c r="BK12" s="40">
        <v>-912</v>
      </c>
      <c r="BL12" s="42">
        <v>-30.108946847144274</v>
      </c>
      <c r="BM12" s="45">
        <v>61699</v>
      </c>
      <c r="BN12" s="40">
        <v>43344</v>
      </c>
      <c r="BO12" s="35">
        <v>43968</v>
      </c>
      <c r="BP12" s="40">
        <v>624</v>
      </c>
      <c r="BQ12" s="41">
        <v>1.4396456256921373</v>
      </c>
      <c r="BR12" s="40">
        <v>-17731</v>
      </c>
      <c r="BS12" s="42">
        <v>-28.737904990356405</v>
      </c>
    </row>
    <row r="13" spans="1:71" ht="12.75">
      <c r="A13" s="70" t="s">
        <v>11</v>
      </c>
      <c r="B13" s="45">
        <v>5467</v>
      </c>
      <c r="C13" s="40">
        <v>3074</v>
      </c>
      <c r="D13" s="35">
        <v>3063</v>
      </c>
      <c r="E13" s="40">
        <v>-11</v>
      </c>
      <c r="F13" s="41">
        <v>-0.357839947950553</v>
      </c>
      <c r="G13" s="40">
        <v>-2404</v>
      </c>
      <c r="H13" s="42">
        <v>-43.97292847997073</v>
      </c>
      <c r="I13" s="45">
        <v>2209</v>
      </c>
      <c r="J13" s="40">
        <v>1523</v>
      </c>
      <c r="K13" s="35">
        <v>1610</v>
      </c>
      <c r="L13" s="40">
        <v>87</v>
      </c>
      <c r="M13" s="41">
        <v>5.712409717662508</v>
      </c>
      <c r="N13" s="40">
        <v>-599</v>
      </c>
      <c r="O13" s="42">
        <v>-27.116342236306025</v>
      </c>
      <c r="P13" s="45">
        <v>2000</v>
      </c>
      <c r="Q13" s="40">
        <v>1586</v>
      </c>
      <c r="R13" s="35">
        <v>1575</v>
      </c>
      <c r="S13" s="40">
        <v>-11</v>
      </c>
      <c r="T13" s="41">
        <v>-0.6935687263556116</v>
      </c>
      <c r="U13" s="40">
        <v>-425</v>
      </c>
      <c r="V13" s="42">
        <v>-21.25</v>
      </c>
      <c r="W13" s="45">
        <v>1324</v>
      </c>
      <c r="X13" s="40">
        <v>791</v>
      </c>
      <c r="Y13" s="35">
        <v>819</v>
      </c>
      <c r="Z13" s="40">
        <v>28</v>
      </c>
      <c r="AA13" s="41">
        <v>3.5398230088495577</v>
      </c>
      <c r="AB13" s="40">
        <v>-505</v>
      </c>
      <c r="AC13" s="42">
        <v>-38.14199395770393</v>
      </c>
      <c r="AD13" s="45">
        <v>1197</v>
      </c>
      <c r="AE13" s="40">
        <v>809</v>
      </c>
      <c r="AF13" s="35">
        <v>831</v>
      </c>
      <c r="AG13" s="40">
        <v>22</v>
      </c>
      <c r="AH13" s="41">
        <v>2.719406674907293</v>
      </c>
      <c r="AI13" s="40">
        <v>-366</v>
      </c>
      <c r="AJ13" s="42">
        <v>-30.576441102756892</v>
      </c>
      <c r="AK13" s="45">
        <v>1791</v>
      </c>
      <c r="AL13" s="40">
        <v>1180</v>
      </c>
      <c r="AM13" s="35">
        <v>1232</v>
      </c>
      <c r="AN13" s="40">
        <v>52</v>
      </c>
      <c r="AO13" s="41">
        <v>4.406779661016949</v>
      </c>
      <c r="AP13" s="40">
        <v>-559</v>
      </c>
      <c r="AQ13" s="42">
        <v>-31.211613623673923</v>
      </c>
      <c r="AR13" s="45">
        <v>1175</v>
      </c>
      <c r="AS13" s="40">
        <v>1331</v>
      </c>
      <c r="AT13" s="35">
        <v>1332</v>
      </c>
      <c r="AU13" s="40">
        <v>1</v>
      </c>
      <c r="AV13" s="41">
        <v>0.07513148009015778</v>
      </c>
      <c r="AW13" s="40">
        <v>157</v>
      </c>
      <c r="AX13" s="42">
        <v>13.361702127659575</v>
      </c>
      <c r="AY13" s="45">
        <v>1515</v>
      </c>
      <c r="AZ13" s="40">
        <v>780</v>
      </c>
      <c r="BA13" s="35">
        <v>744</v>
      </c>
      <c r="BB13" s="40">
        <v>-36</v>
      </c>
      <c r="BC13" s="41">
        <v>-4.615384615384616</v>
      </c>
      <c r="BD13" s="40">
        <v>-771</v>
      </c>
      <c r="BE13" s="42">
        <v>-50.89108910891089</v>
      </c>
      <c r="BF13" s="45">
        <v>16678</v>
      </c>
      <c r="BG13" s="40">
        <v>11074</v>
      </c>
      <c r="BH13" s="35">
        <v>11206</v>
      </c>
      <c r="BI13" s="40">
        <v>132</v>
      </c>
      <c r="BJ13" s="41">
        <v>1.1919812172656674</v>
      </c>
      <c r="BK13" s="40">
        <v>-5472</v>
      </c>
      <c r="BL13" s="42">
        <v>-32.80968941120038</v>
      </c>
      <c r="BM13" s="45">
        <v>332031</v>
      </c>
      <c r="BN13" s="40">
        <v>222180</v>
      </c>
      <c r="BO13" s="35">
        <v>224728</v>
      </c>
      <c r="BP13" s="40">
        <v>2548</v>
      </c>
      <c r="BQ13" s="41">
        <v>1.146817895400126</v>
      </c>
      <c r="BR13" s="40">
        <v>-107303</v>
      </c>
      <c r="BS13" s="42">
        <v>-32.31716315645226</v>
      </c>
    </row>
    <row r="14" spans="1:71" ht="12.75">
      <c r="A14" s="69" t="s">
        <v>12</v>
      </c>
      <c r="B14" s="45">
        <v>519</v>
      </c>
      <c r="C14" s="40">
        <v>307</v>
      </c>
      <c r="D14" s="35">
        <v>306</v>
      </c>
      <c r="E14" s="40">
        <v>-1</v>
      </c>
      <c r="F14" s="41">
        <v>-0.32573289902280134</v>
      </c>
      <c r="G14" s="40">
        <v>-213</v>
      </c>
      <c r="H14" s="42">
        <v>-41.040462427745666</v>
      </c>
      <c r="I14" s="45">
        <v>181</v>
      </c>
      <c r="J14" s="40">
        <v>120</v>
      </c>
      <c r="K14" s="35">
        <v>126</v>
      </c>
      <c r="L14" s="40">
        <v>6</v>
      </c>
      <c r="M14" s="41">
        <v>5</v>
      </c>
      <c r="N14" s="40">
        <v>-55</v>
      </c>
      <c r="O14" s="42">
        <v>-30.386740331491712</v>
      </c>
      <c r="P14" s="45">
        <v>111</v>
      </c>
      <c r="Q14" s="40">
        <v>63</v>
      </c>
      <c r="R14" s="35">
        <v>74</v>
      </c>
      <c r="S14" s="40">
        <v>11</v>
      </c>
      <c r="T14" s="41">
        <v>17.46031746031746</v>
      </c>
      <c r="U14" s="40">
        <v>-37</v>
      </c>
      <c r="V14" s="42">
        <v>-33.33333333333333</v>
      </c>
      <c r="W14" s="45">
        <v>109</v>
      </c>
      <c r="X14" s="40">
        <v>55</v>
      </c>
      <c r="Y14" s="35">
        <v>55</v>
      </c>
      <c r="Z14" s="40">
        <v>0</v>
      </c>
      <c r="AA14" s="41">
        <v>0</v>
      </c>
      <c r="AB14" s="40">
        <v>-54</v>
      </c>
      <c r="AC14" s="42">
        <v>-49.54128440366973</v>
      </c>
      <c r="AD14" s="45">
        <v>48</v>
      </c>
      <c r="AE14" s="40">
        <v>37</v>
      </c>
      <c r="AF14" s="35">
        <v>39</v>
      </c>
      <c r="AG14" s="40">
        <v>2</v>
      </c>
      <c r="AH14" s="41">
        <v>5.405405405405405</v>
      </c>
      <c r="AI14" s="40">
        <v>-9</v>
      </c>
      <c r="AJ14" s="42">
        <v>-18.75</v>
      </c>
      <c r="AK14" s="45">
        <v>74</v>
      </c>
      <c r="AL14" s="40">
        <v>44</v>
      </c>
      <c r="AM14" s="35">
        <v>50</v>
      </c>
      <c r="AN14" s="40">
        <v>6</v>
      </c>
      <c r="AO14" s="41">
        <v>13.636363636363635</v>
      </c>
      <c r="AP14" s="40">
        <v>-24</v>
      </c>
      <c r="AQ14" s="42">
        <v>-32.432432432432435</v>
      </c>
      <c r="AR14" s="45">
        <v>51</v>
      </c>
      <c r="AS14" s="40">
        <v>53</v>
      </c>
      <c r="AT14" s="35">
        <v>53</v>
      </c>
      <c r="AU14" s="40">
        <v>0</v>
      </c>
      <c r="AV14" s="41">
        <v>0</v>
      </c>
      <c r="AW14" s="40">
        <v>2</v>
      </c>
      <c r="AX14" s="42">
        <v>3.9215686274509802</v>
      </c>
      <c r="AY14" s="45">
        <v>49</v>
      </c>
      <c r="AZ14" s="40">
        <v>21</v>
      </c>
      <c r="BA14" s="35">
        <v>25</v>
      </c>
      <c r="BB14" s="40">
        <v>4</v>
      </c>
      <c r="BC14" s="41">
        <v>19.047619047619047</v>
      </c>
      <c r="BD14" s="40">
        <v>-24</v>
      </c>
      <c r="BE14" s="42">
        <v>-48.97959183673469</v>
      </c>
      <c r="BF14" s="45">
        <v>1142</v>
      </c>
      <c r="BG14" s="40">
        <v>700</v>
      </c>
      <c r="BH14" s="35">
        <v>728</v>
      </c>
      <c r="BI14" s="40">
        <v>28</v>
      </c>
      <c r="BJ14" s="41">
        <v>4</v>
      </c>
      <c r="BK14" s="40">
        <v>-414</v>
      </c>
      <c r="BL14" s="42">
        <v>-36.25218914185639</v>
      </c>
      <c r="BM14" s="45">
        <v>32751</v>
      </c>
      <c r="BN14" s="40">
        <v>22511</v>
      </c>
      <c r="BO14" s="35">
        <v>22720</v>
      </c>
      <c r="BP14" s="40">
        <v>209</v>
      </c>
      <c r="BQ14" s="41">
        <v>0.9284349873395228</v>
      </c>
      <c r="BR14" s="40">
        <v>-10031</v>
      </c>
      <c r="BS14" s="42">
        <v>-30.62807242526946</v>
      </c>
    </row>
    <row r="15" spans="1:71" ht="12.75">
      <c r="A15" s="70" t="s">
        <v>26</v>
      </c>
      <c r="B15" s="45">
        <v>1801</v>
      </c>
      <c r="C15" s="40">
        <v>974</v>
      </c>
      <c r="D15" s="35">
        <v>964</v>
      </c>
      <c r="E15" s="40">
        <v>-10</v>
      </c>
      <c r="F15" s="41">
        <v>-1.0266940451745379</v>
      </c>
      <c r="G15" s="40">
        <v>-837</v>
      </c>
      <c r="H15" s="42">
        <v>-46.47418101054969</v>
      </c>
      <c r="I15" s="45">
        <v>711</v>
      </c>
      <c r="J15" s="40">
        <v>533</v>
      </c>
      <c r="K15" s="35">
        <v>593</v>
      </c>
      <c r="L15" s="40">
        <v>60</v>
      </c>
      <c r="M15" s="41">
        <v>11.25703564727955</v>
      </c>
      <c r="N15" s="40">
        <v>-118</v>
      </c>
      <c r="O15" s="42">
        <v>-16.59634317862166</v>
      </c>
      <c r="P15" s="45">
        <v>870</v>
      </c>
      <c r="Q15" s="40">
        <v>638</v>
      </c>
      <c r="R15" s="35">
        <v>645</v>
      </c>
      <c r="S15" s="40">
        <v>7</v>
      </c>
      <c r="T15" s="41">
        <v>1.09717868338558</v>
      </c>
      <c r="U15" s="40">
        <v>-225</v>
      </c>
      <c r="V15" s="42">
        <v>-25.862068965517242</v>
      </c>
      <c r="W15" s="45">
        <v>445</v>
      </c>
      <c r="X15" s="40">
        <v>240</v>
      </c>
      <c r="Y15" s="35">
        <v>265</v>
      </c>
      <c r="Z15" s="40">
        <v>25</v>
      </c>
      <c r="AA15" s="41">
        <v>10.416666666666668</v>
      </c>
      <c r="AB15" s="40">
        <v>-180</v>
      </c>
      <c r="AC15" s="42">
        <v>-40.44943820224719</v>
      </c>
      <c r="AD15" s="45">
        <v>437</v>
      </c>
      <c r="AE15" s="40">
        <v>260</v>
      </c>
      <c r="AF15" s="35">
        <v>276</v>
      </c>
      <c r="AG15" s="40">
        <v>16</v>
      </c>
      <c r="AH15" s="41">
        <v>6.153846153846154</v>
      </c>
      <c r="AI15" s="40">
        <v>-161</v>
      </c>
      <c r="AJ15" s="42">
        <v>-36.84210526315789</v>
      </c>
      <c r="AK15" s="45">
        <v>809</v>
      </c>
      <c r="AL15" s="40">
        <v>407</v>
      </c>
      <c r="AM15" s="35">
        <v>449</v>
      </c>
      <c r="AN15" s="40">
        <v>42</v>
      </c>
      <c r="AO15" s="41">
        <v>10.319410319410318</v>
      </c>
      <c r="AP15" s="40">
        <v>-360</v>
      </c>
      <c r="AQ15" s="42">
        <v>-44.49938195302843</v>
      </c>
      <c r="AR15" s="45">
        <v>402</v>
      </c>
      <c r="AS15" s="40">
        <v>441</v>
      </c>
      <c r="AT15" s="35">
        <v>454</v>
      </c>
      <c r="AU15" s="40">
        <v>13</v>
      </c>
      <c r="AV15" s="41">
        <v>2.947845804988662</v>
      </c>
      <c r="AW15" s="40">
        <v>52</v>
      </c>
      <c r="AX15" s="42">
        <v>12.935323383084576</v>
      </c>
      <c r="AY15" s="45">
        <v>664</v>
      </c>
      <c r="AZ15" s="40">
        <v>413</v>
      </c>
      <c r="BA15" s="35">
        <v>374</v>
      </c>
      <c r="BB15" s="40">
        <v>-39</v>
      </c>
      <c r="BC15" s="41">
        <v>-9.443099273607748</v>
      </c>
      <c r="BD15" s="40">
        <v>-290</v>
      </c>
      <c r="BE15" s="42">
        <v>-43.674698795180724</v>
      </c>
      <c r="BF15" s="45">
        <v>6139</v>
      </c>
      <c r="BG15" s="40">
        <v>3906</v>
      </c>
      <c r="BH15" s="35">
        <v>4020</v>
      </c>
      <c r="BI15" s="40">
        <v>114</v>
      </c>
      <c r="BJ15" s="41">
        <v>2.9185867895545314</v>
      </c>
      <c r="BK15" s="40">
        <v>-2119</v>
      </c>
      <c r="BL15" s="42">
        <v>-34.51702231633816</v>
      </c>
      <c r="BM15" s="45">
        <v>105317</v>
      </c>
      <c r="BN15" s="40">
        <v>67854</v>
      </c>
      <c r="BO15" s="35">
        <v>70607</v>
      </c>
      <c r="BP15" s="40">
        <v>2753</v>
      </c>
      <c r="BQ15" s="41">
        <v>4.057240545877915</v>
      </c>
      <c r="BR15" s="40">
        <v>-34710</v>
      </c>
      <c r="BS15" s="42">
        <v>-32.95764216603207</v>
      </c>
    </row>
    <row r="16" spans="1:71" ht="12.75">
      <c r="A16" s="70" t="s">
        <v>25</v>
      </c>
      <c r="B16" s="45">
        <v>2349</v>
      </c>
      <c r="C16" s="40">
        <v>1229</v>
      </c>
      <c r="D16" s="35">
        <v>1209</v>
      </c>
      <c r="E16" s="40">
        <v>-20</v>
      </c>
      <c r="F16" s="41">
        <v>-1.627339300244101</v>
      </c>
      <c r="G16" s="40">
        <v>-1140</v>
      </c>
      <c r="H16" s="42">
        <v>-48.53128991060026</v>
      </c>
      <c r="I16" s="45">
        <v>1206</v>
      </c>
      <c r="J16" s="40">
        <v>890</v>
      </c>
      <c r="K16" s="35">
        <v>915</v>
      </c>
      <c r="L16" s="40">
        <v>25</v>
      </c>
      <c r="M16" s="41">
        <v>2.8089887640449436</v>
      </c>
      <c r="N16" s="40">
        <v>-291</v>
      </c>
      <c r="O16" s="42">
        <v>-24.129353233830848</v>
      </c>
      <c r="P16" s="45">
        <v>921</v>
      </c>
      <c r="Q16" s="40">
        <v>814</v>
      </c>
      <c r="R16" s="35">
        <v>816</v>
      </c>
      <c r="S16" s="40">
        <v>2</v>
      </c>
      <c r="T16" s="41">
        <v>0.2457002457002457</v>
      </c>
      <c r="U16" s="40">
        <v>-105</v>
      </c>
      <c r="V16" s="42">
        <v>-11.400651465798045</v>
      </c>
      <c r="W16" s="45">
        <v>724</v>
      </c>
      <c r="X16" s="40">
        <v>495</v>
      </c>
      <c r="Y16" s="35">
        <v>507</v>
      </c>
      <c r="Z16" s="40">
        <v>12</v>
      </c>
      <c r="AA16" s="41">
        <v>2.4242424242424243</v>
      </c>
      <c r="AB16" s="40">
        <v>-217</v>
      </c>
      <c r="AC16" s="42">
        <v>-29.972375690607734</v>
      </c>
      <c r="AD16" s="45">
        <v>531</v>
      </c>
      <c r="AE16" s="40">
        <v>358</v>
      </c>
      <c r="AF16" s="35">
        <v>376</v>
      </c>
      <c r="AG16" s="40">
        <v>18</v>
      </c>
      <c r="AH16" s="41">
        <v>5.027932960893855</v>
      </c>
      <c r="AI16" s="40">
        <v>-155</v>
      </c>
      <c r="AJ16" s="42">
        <v>-29.19020715630885</v>
      </c>
      <c r="AK16" s="45">
        <v>878</v>
      </c>
      <c r="AL16" s="40">
        <v>570</v>
      </c>
      <c r="AM16" s="35">
        <v>586</v>
      </c>
      <c r="AN16" s="40">
        <v>16</v>
      </c>
      <c r="AO16" s="41">
        <v>2.807017543859649</v>
      </c>
      <c r="AP16" s="40">
        <v>-292</v>
      </c>
      <c r="AQ16" s="42">
        <v>-33.25740318906606</v>
      </c>
      <c r="AR16" s="45">
        <v>635</v>
      </c>
      <c r="AS16" s="40">
        <v>780</v>
      </c>
      <c r="AT16" s="35">
        <v>784</v>
      </c>
      <c r="AU16" s="40">
        <v>4</v>
      </c>
      <c r="AV16" s="41">
        <v>0.5128205128205128</v>
      </c>
      <c r="AW16" s="40">
        <v>149</v>
      </c>
      <c r="AX16" s="42">
        <v>23.46456692913386</v>
      </c>
      <c r="AY16" s="45">
        <v>828</v>
      </c>
      <c r="AZ16" s="40">
        <v>469</v>
      </c>
      <c r="BA16" s="35">
        <v>477</v>
      </c>
      <c r="BB16" s="40">
        <v>8</v>
      </c>
      <c r="BC16" s="41">
        <v>1.7057569296375266</v>
      </c>
      <c r="BD16" s="40">
        <v>-351</v>
      </c>
      <c r="BE16" s="42">
        <v>-42.391304347826086</v>
      </c>
      <c r="BF16" s="45">
        <v>8072</v>
      </c>
      <c r="BG16" s="40">
        <v>5605</v>
      </c>
      <c r="BH16" s="35">
        <v>5670</v>
      </c>
      <c r="BI16" s="40">
        <v>65</v>
      </c>
      <c r="BJ16" s="41">
        <v>1.159678858162355</v>
      </c>
      <c r="BK16" s="40">
        <v>-2402</v>
      </c>
      <c r="BL16" s="42">
        <v>-29.757185332011893</v>
      </c>
      <c r="BM16" s="45">
        <v>155326</v>
      </c>
      <c r="BN16" s="40">
        <v>109298</v>
      </c>
      <c r="BO16" s="35">
        <v>110065</v>
      </c>
      <c r="BP16" s="40">
        <v>767</v>
      </c>
      <c r="BQ16" s="41">
        <v>0.7017511756848249</v>
      </c>
      <c r="BR16" s="40">
        <v>-45261</v>
      </c>
      <c r="BS16" s="42">
        <v>-29.139358510487618</v>
      </c>
    </row>
    <row r="17" spans="1:71" ht="12.75">
      <c r="A17" s="68" t="s">
        <v>21</v>
      </c>
      <c r="B17" s="33">
        <v>1300</v>
      </c>
      <c r="C17" s="34">
        <v>738</v>
      </c>
      <c r="D17" s="35">
        <v>757</v>
      </c>
      <c r="E17" s="34">
        <v>19</v>
      </c>
      <c r="F17" s="36">
        <v>2.5745257452574526</v>
      </c>
      <c r="G17" s="34">
        <v>-543</v>
      </c>
      <c r="H17" s="37">
        <v>-41.76923076923077</v>
      </c>
      <c r="I17" s="33">
        <v>451</v>
      </c>
      <c r="J17" s="34">
        <v>349</v>
      </c>
      <c r="K17" s="35">
        <v>373</v>
      </c>
      <c r="L17" s="34">
        <v>24</v>
      </c>
      <c r="M17" s="36">
        <v>6.876790830945559</v>
      </c>
      <c r="N17" s="34">
        <v>-78</v>
      </c>
      <c r="O17" s="37">
        <v>-17.29490022172949</v>
      </c>
      <c r="P17" s="33">
        <v>656</v>
      </c>
      <c r="Q17" s="34">
        <v>522</v>
      </c>
      <c r="R17" s="35">
        <v>535</v>
      </c>
      <c r="S17" s="34">
        <v>13</v>
      </c>
      <c r="T17" s="36">
        <v>2.490421455938697</v>
      </c>
      <c r="U17" s="34">
        <v>-121</v>
      </c>
      <c r="V17" s="37">
        <v>-18.445121951219512</v>
      </c>
      <c r="W17" s="33">
        <v>360</v>
      </c>
      <c r="X17" s="34">
        <v>208</v>
      </c>
      <c r="Y17" s="35">
        <v>228</v>
      </c>
      <c r="Z17" s="34">
        <v>20</v>
      </c>
      <c r="AA17" s="36">
        <v>9.615384615384617</v>
      </c>
      <c r="AB17" s="34">
        <v>-132</v>
      </c>
      <c r="AC17" s="37">
        <v>-36.666666666666664</v>
      </c>
      <c r="AD17" s="33">
        <v>310</v>
      </c>
      <c r="AE17" s="34">
        <v>176</v>
      </c>
      <c r="AF17" s="35">
        <v>184</v>
      </c>
      <c r="AG17" s="34">
        <v>8</v>
      </c>
      <c r="AH17" s="36">
        <v>4.545454545454546</v>
      </c>
      <c r="AI17" s="34">
        <v>-126</v>
      </c>
      <c r="AJ17" s="37">
        <v>-40.64516129032258</v>
      </c>
      <c r="AK17" s="33">
        <v>553</v>
      </c>
      <c r="AL17" s="34">
        <v>291</v>
      </c>
      <c r="AM17" s="35">
        <v>317</v>
      </c>
      <c r="AN17" s="34">
        <v>26</v>
      </c>
      <c r="AO17" s="36">
        <v>8.934707903780069</v>
      </c>
      <c r="AP17" s="34">
        <v>-236</v>
      </c>
      <c r="AQ17" s="37">
        <v>-42.67631103074141</v>
      </c>
      <c r="AR17" s="33">
        <v>304</v>
      </c>
      <c r="AS17" s="34">
        <v>344</v>
      </c>
      <c r="AT17" s="35">
        <v>345</v>
      </c>
      <c r="AU17" s="34">
        <v>1</v>
      </c>
      <c r="AV17" s="36">
        <v>0.29069767441860467</v>
      </c>
      <c r="AW17" s="34">
        <v>41</v>
      </c>
      <c r="AX17" s="37">
        <v>13.486842105263158</v>
      </c>
      <c r="AY17" s="33">
        <v>452</v>
      </c>
      <c r="AZ17" s="34">
        <v>292</v>
      </c>
      <c r="BA17" s="35">
        <v>270</v>
      </c>
      <c r="BB17" s="34">
        <v>-22</v>
      </c>
      <c r="BC17" s="36">
        <v>-7.534246575342466</v>
      </c>
      <c r="BD17" s="34">
        <v>-182</v>
      </c>
      <c r="BE17" s="37">
        <v>-40.26548672566372</v>
      </c>
      <c r="BF17" s="33">
        <v>4386</v>
      </c>
      <c r="BG17" s="34">
        <v>2920</v>
      </c>
      <c r="BH17" s="35">
        <v>3009</v>
      </c>
      <c r="BI17" s="34">
        <v>89</v>
      </c>
      <c r="BJ17" s="36">
        <v>3.047945205479452</v>
      </c>
      <c r="BK17" s="34">
        <v>-1377</v>
      </c>
      <c r="BL17" s="37">
        <v>-31.3953488372093</v>
      </c>
      <c r="BM17" s="33">
        <v>77451</v>
      </c>
      <c r="BN17" s="34">
        <v>53349</v>
      </c>
      <c r="BO17" s="35">
        <v>55541</v>
      </c>
      <c r="BP17" s="34">
        <v>2192</v>
      </c>
      <c r="BQ17" s="36">
        <v>4.108793042043899</v>
      </c>
      <c r="BR17" s="34">
        <v>-21910</v>
      </c>
      <c r="BS17" s="37">
        <v>-28.288853597758585</v>
      </c>
    </row>
    <row r="18" spans="1:71" ht="12.75">
      <c r="A18" s="69" t="s">
        <v>13</v>
      </c>
      <c r="B18" s="45">
        <v>71</v>
      </c>
      <c r="C18" s="40">
        <v>40</v>
      </c>
      <c r="D18" s="35">
        <v>45</v>
      </c>
      <c r="E18" s="40">
        <v>5</v>
      </c>
      <c r="F18" s="41">
        <v>12.5</v>
      </c>
      <c r="G18" s="40">
        <v>-26</v>
      </c>
      <c r="H18" s="42">
        <v>-36.61971830985916</v>
      </c>
      <c r="I18" s="45">
        <v>34</v>
      </c>
      <c r="J18" s="40">
        <v>13</v>
      </c>
      <c r="K18" s="35">
        <v>18</v>
      </c>
      <c r="L18" s="40">
        <v>5</v>
      </c>
      <c r="M18" s="41">
        <v>38.46153846153847</v>
      </c>
      <c r="N18" s="40">
        <v>-16</v>
      </c>
      <c r="O18" s="42">
        <v>-47.05882352941176</v>
      </c>
      <c r="P18" s="45">
        <v>33</v>
      </c>
      <c r="Q18" s="40">
        <v>16</v>
      </c>
      <c r="R18" s="35">
        <v>23</v>
      </c>
      <c r="S18" s="40">
        <v>7</v>
      </c>
      <c r="T18" s="41">
        <v>43.75</v>
      </c>
      <c r="U18" s="40">
        <v>-10</v>
      </c>
      <c r="V18" s="42">
        <v>-30.303030303030305</v>
      </c>
      <c r="W18" s="45">
        <v>28</v>
      </c>
      <c r="X18" s="40">
        <v>14</v>
      </c>
      <c r="Y18" s="35">
        <v>12</v>
      </c>
      <c r="Z18" s="40">
        <v>-2</v>
      </c>
      <c r="AA18" s="41">
        <v>-14.285714285714285</v>
      </c>
      <c r="AB18" s="40">
        <v>-16</v>
      </c>
      <c r="AC18" s="42">
        <v>-57.14285714285714</v>
      </c>
      <c r="AD18" s="45">
        <v>7</v>
      </c>
      <c r="AE18" s="40">
        <v>5</v>
      </c>
      <c r="AF18" s="35">
        <v>8</v>
      </c>
      <c r="AG18" s="40">
        <v>3</v>
      </c>
      <c r="AH18" s="41">
        <v>60</v>
      </c>
      <c r="AI18" s="40">
        <v>1</v>
      </c>
      <c r="AJ18" s="42">
        <v>14.285714285714285</v>
      </c>
      <c r="AK18" s="45">
        <v>13</v>
      </c>
      <c r="AL18" s="40">
        <v>9</v>
      </c>
      <c r="AM18" s="35">
        <v>11</v>
      </c>
      <c r="AN18" s="40">
        <v>2</v>
      </c>
      <c r="AO18" s="41">
        <v>22.22222222222222</v>
      </c>
      <c r="AP18" s="40">
        <v>-2</v>
      </c>
      <c r="AQ18" s="42">
        <v>-15.384615384615385</v>
      </c>
      <c r="AR18" s="45">
        <v>10</v>
      </c>
      <c r="AS18" s="40">
        <v>14</v>
      </c>
      <c r="AT18" s="35">
        <v>14</v>
      </c>
      <c r="AU18" s="40">
        <v>0</v>
      </c>
      <c r="AV18" s="41">
        <v>0</v>
      </c>
      <c r="AW18" s="40">
        <v>4</v>
      </c>
      <c r="AX18" s="42">
        <v>40</v>
      </c>
      <c r="AY18" s="45">
        <v>10</v>
      </c>
      <c r="AZ18" s="40">
        <v>3</v>
      </c>
      <c r="BA18" s="35">
        <v>5</v>
      </c>
      <c r="BB18" s="40">
        <v>2</v>
      </c>
      <c r="BC18" s="41">
        <v>66.66666666666666</v>
      </c>
      <c r="BD18" s="40">
        <v>-5</v>
      </c>
      <c r="BE18" s="42">
        <v>-50</v>
      </c>
      <c r="BF18" s="45">
        <v>206</v>
      </c>
      <c r="BG18" s="40">
        <v>114</v>
      </c>
      <c r="BH18" s="35">
        <v>136</v>
      </c>
      <c r="BI18" s="40">
        <v>22</v>
      </c>
      <c r="BJ18" s="41">
        <v>19.298245614035086</v>
      </c>
      <c r="BK18" s="40">
        <v>-70</v>
      </c>
      <c r="BL18" s="42">
        <v>-33.980582524271846</v>
      </c>
      <c r="BM18" s="45">
        <v>4846</v>
      </c>
      <c r="BN18" s="40">
        <v>2951</v>
      </c>
      <c r="BO18" s="35">
        <v>3324</v>
      </c>
      <c r="BP18" s="40">
        <v>373</v>
      </c>
      <c r="BQ18" s="41">
        <v>12.639783124364623</v>
      </c>
      <c r="BR18" s="40">
        <v>-1522</v>
      </c>
      <c r="BS18" s="42">
        <v>-31.407346264960793</v>
      </c>
    </row>
    <row r="19" spans="1:71" ht="12.75">
      <c r="A19" s="68" t="s">
        <v>32</v>
      </c>
      <c r="B19" s="43">
        <v>12.010347376201034</v>
      </c>
      <c r="C19" s="36">
        <v>13.601179506081829</v>
      </c>
      <c r="D19" s="44">
        <v>13.964213244788784</v>
      </c>
      <c r="E19" s="101">
        <v>0.3630337387069549</v>
      </c>
      <c r="F19" s="102"/>
      <c r="G19" s="101">
        <v>1.9538658685877497</v>
      </c>
      <c r="H19" s="103"/>
      <c r="I19" s="43">
        <v>9.096409842678499</v>
      </c>
      <c r="J19" s="36">
        <v>9.991411394217005</v>
      </c>
      <c r="K19" s="44">
        <v>10.07291385363219</v>
      </c>
      <c r="L19" s="101">
        <v>0.08150245941518541</v>
      </c>
      <c r="M19" s="102"/>
      <c r="N19" s="101">
        <v>0.9765040109536915</v>
      </c>
      <c r="O19" s="103"/>
      <c r="P19" s="43">
        <v>14.1196728368489</v>
      </c>
      <c r="Q19" s="36">
        <v>14.320987654320987</v>
      </c>
      <c r="R19" s="44">
        <v>14.534093996196686</v>
      </c>
      <c r="S19" s="101">
        <v>0.2131063418756991</v>
      </c>
      <c r="T19" s="102"/>
      <c r="U19" s="101">
        <v>0.41442115934778556</v>
      </c>
      <c r="V19" s="103"/>
      <c r="W19" s="43">
        <v>12.569832402234638</v>
      </c>
      <c r="X19" s="36">
        <v>12.142440163455925</v>
      </c>
      <c r="Y19" s="44">
        <v>12.652608213096558</v>
      </c>
      <c r="Z19" s="101">
        <v>0.5101680496406331</v>
      </c>
      <c r="AA19" s="102"/>
      <c r="AB19" s="101">
        <v>0.08277581086191965</v>
      </c>
      <c r="AC19" s="103"/>
      <c r="AD19" s="43">
        <v>13.0746520455504</v>
      </c>
      <c r="AE19" s="36">
        <v>11.465798045602606</v>
      </c>
      <c r="AF19" s="44">
        <v>11.521603005635567</v>
      </c>
      <c r="AG19" s="101">
        <v>0.05580496003296176</v>
      </c>
      <c r="AH19" s="102"/>
      <c r="AI19" s="101">
        <v>-1.553049039914832</v>
      </c>
      <c r="AJ19" s="103"/>
      <c r="AK19" s="43">
        <v>13.194941541398233</v>
      </c>
      <c r="AL19" s="36">
        <v>12.526904864399482</v>
      </c>
      <c r="AM19" s="44">
        <v>12.736038569706709</v>
      </c>
      <c r="AN19" s="101">
        <v>0.2091337053072273</v>
      </c>
      <c r="AO19" s="102"/>
      <c r="AP19" s="101">
        <v>-0.45890297169152383</v>
      </c>
      <c r="AQ19" s="103"/>
      <c r="AR19" s="43">
        <v>12.248186946011282</v>
      </c>
      <c r="AS19" s="36">
        <v>12.285714285714286</v>
      </c>
      <c r="AT19" s="44">
        <v>12.260127931769722</v>
      </c>
      <c r="AU19" s="101">
        <v>-0.025586353944564877</v>
      </c>
      <c r="AV19" s="102"/>
      <c r="AW19" s="101">
        <v>0.011940985758439382</v>
      </c>
      <c r="AX19" s="103"/>
      <c r="AY19" s="43">
        <v>12.014885699096226</v>
      </c>
      <c r="AZ19" s="36">
        <v>13.594040968342643</v>
      </c>
      <c r="BA19" s="44">
        <v>13.241785188818048</v>
      </c>
      <c r="BB19" s="101">
        <v>-0.3522557795245955</v>
      </c>
      <c r="BC19" s="102"/>
      <c r="BD19" s="101">
        <v>1.2268994897218217</v>
      </c>
      <c r="BE19" s="103"/>
      <c r="BF19" s="43">
        <v>12.150257632001773</v>
      </c>
      <c r="BG19" s="36">
        <v>12.650002166096261</v>
      </c>
      <c r="BH19" s="44">
        <v>12.779240635352076</v>
      </c>
      <c r="BI19" s="101">
        <v>0.1292384692558155</v>
      </c>
      <c r="BJ19" s="102"/>
      <c r="BK19" s="101">
        <v>0.628983003350303</v>
      </c>
      <c r="BL19" s="103"/>
      <c r="BM19" s="43">
        <v>11.448509717434622</v>
      </c>
      <c r="BN19" s="36">
        <v>12.203736449252322</v>
      </c>
      <c r="BO19" s="44">
        <v>12.521699529712011</v>
      </c>
      <c r="BP19" s="101">
        <v>0.31796308045968935</v>
      </c>
      <c r="BQ19" s="102"/>
      <c r="BR19" s="101">
        <v>1.0731898122773895</v>
      </c>
      <c r="BS19" s="103"/>
    </row>
    <row r="20" spans="1:71" ht="13.5" customHeight="1">
      <c r="A20" s="68" t="s">
        <v>33</v>
      </c>
      <c r="B20" s="33">
        <v>3242</v>
      </c>
      <c r="C20" s="34">
        <v>1626</v>
      </c>
      <c r="D20" s="35">
        <v>1633</v>
      </c>
      <c r="E20" s="34">
        <v>7</v>
      </c>
      <c r="F20" s="36">
        <v>0.43050430504305043</v>
      </c>
      <c r="G20" s="34">
        <v>-1609</v>
      </c>
      <c r="H20" s="37">
        <v>-49.629858112276374</v>
      </c>
      <c r="I20" s="33">
        <v>1106</v>
      </c>
      <c r="J20" s="34">
        <v>828</v>
      </c>
      <c r="K20" s="35">
        <v>815</v>
      </c>
      <c r="L20" s="34">
        <v>-13</v>
      </c>
      <c r="M20" s="36">
        <v>-1.570048309178744</v>
      </c>
      <c r="N20" s="34">
        <v>-291</v>
      </c>
      <c r="O20" s="37">
        <v>-26.31103074141049</v>
      </c>
      <c r="P20" s="33">
        <v>1770</v>
      </c>
      <c r="Q20" s="34">
        <v>1294</v>
      </c>
      <c r="R20" s="35">
        <v>1307</v>
      </c>
      <c r="S20" s="34">
        <v>13</v>
      </c>
      <c r="T20" s="36">
        <v>1.0046367851622875</v>
      </c>
      <c r="U20" s="34">
        <v>-463</v>
      </c>
      <c r="V20" s="37">
        <v>-26.15819209039548</v>
      </c>
      <c r="W20" s="33">
        <v>668</v>
      </c>
      <c r="X20" s="34">
        <v>443</v>
      </c>
      <c r="Y20" s="35">
        <v>441</v>
      </c>
      <c r="Z20" s="34">
        <v>-2</v>
      </c>
      <c r="AA20" s="36">
        <v>-0.4514672686230248</v>
      </c>
      <c r="AB20" s="34">
        <v>-227</v>
      </c>
      <c r="AC20" s="37">
        <v>-33.98203592814371</v>
      </c>
      <c r="AD20" s="33">
        <v>441</v>
      </c>
      <c r="AE20" s="34">
        <v>260</v>
      </c>
      <c r="AF20" s="35">
        <v>272</v>
      </c>
      <c r="AG20" s="34">
        <v>12</v>
      </c>
      <c r="AH20" s="36">
        <v>4.615384615384616</v>
      </c>
      <c r="AI20" s="34">
        <v>-169</v>
      </c>
      <c r="AJ20" s="37">
        <v>-38.32199546485261</v>
      </c>
      <c r="AK20" s="33">
        <v>1404</v>
      </c>
      <c r="AL20" s="34">
        <v>595</v>
      </c>
      <c r="AM20" s="35">
        <v>610</v>
      </c>
      <c r="AN20" s="34">
        <v>15</v>
      </c>
      <c r="AO20" s="36">
        <v>2.5210084033613445</v>
      </c>
      <c r="AP20" s="34">
        <v>-794</v>
      </c>
      <c r="AQ20" s="37">
        <v>-56.55270655270655</v>
      </c>
      <c r="AR20" s="33">
        <v>584</v>
      </c>
      <c r="AS20" s="34">
        <v>907</v>
      </c>
      <c r="AT20" s="35">
        <v>897</v>
      </c>
      <c r="AU20" s="34">
        <v>-10</v>
      </c>
      <c r="AV20" s="36">
        <v>-1.1025358324145533</v>
      </c>
      <c r="AW20" s="34">
        <v>313</v>
      </c>
      <c r="AX20" s="37">
        <v>53.5958904109589</v>
      </c>
      <c r="AY20" s="33">
        <v>868</v>
      </c>
      <c r="AZ20" s="34">
        <v>297</v>
      </c>
      <c r="BA20" s="35">
        <v>272</v>
      </c>
      <c r="BB20" s="34">
        <v>-25</v>
      </c>
      <c r="BC20" s="36">
        <v>-8.417508417508419</v>
      </c>
      <c r="BD20" s="34">
        <v>-596</v>
      </c>
      <c r="BE20" s="37">
        <v>-68.66359447004609</v>
      </c>
      <c r="BF20" s="33">
        <v>10083</v>
      </c>
      <c r="BG20" s="34">
        <v>6250</v>
      </c>
      <c r="BH20" s="35">
        <v>6247</v>
      </c>
      <c r="BI20" s="34">
        <v>-3</v>
      </c>
      <c r="BJ20" s="36">
        <v>-0.048</v>
      </c>
      <c r="BK20" s="34">
        <v>-3836</v>
      </c>
      <c r="BL20" s="37">
        <v>-38.04423286720222</v>
      </c>
      <c r="BM20" s="33">
        <v>183381</v>
      </c>
      <c r="BN20" s="34">
        <v>127500</v>
      </c>
      <c r="BO20" s="35">
        <v>126747</v>
      </c>
      <c r="BP20" s="34">
        <v>-753</v>
      </c>
      <c r="BQ20" s="36">
        <v>-0.5905882352941176</v>
      </c>
      <c r="BR20" s="34">
        <v>-56634</v>
      </c>
      <c r="BS20" s="37">
        <v>-30.883243084070873</v>
      </c>
    </row>
    <row r="21" spans="1:71" ht="12.75">
      <c r="A21" s="68" t="s">
        <v>34</v>
      </c>
      <c r="B21" s="43">
        <v>29.951958610495193</v>
      </c>
      <c r="C21" s="36">
        <v>29.96682639144858</v>
      </c>
      <c r="D21" s="44">
        <v>30.12359343294595</v>
      </c>
      <c r="E21" s="101">
        <v>0.15676704149736764</v>
      </c>
      <c r="F21" s="102"/>
      <c r="G21" s="101">
        <v>0.17163482245075556</v>
      </c>
      <c r="H21" s="103"/>
      <c r="I21" s="43">
        <v>22.307382008874548</v>
      </c>
      <c r="J21" s="36">
        <v>23.704551961064986</v>
      </c>
      <c r="K21" s="44">
        <v>22.00918174453146</v>
      </c>
      <c r="L21" s="101">
        <v>-1.6953702165335258</v>
      </c>
      <c r="M21" s="102"/>
      <c r="N21" s="101">
        <v>-0.29820026434308744</v>
      </c>
      <c r="O21" s="103"/>
      <c r="P21" s="43">
        <v>38.09728798966853</v>
      </c>
      <c r="Q21" s="36">
        <v>35.50068587105624</v>
      </c>
      <c r="R21" s="44">
        <v>35.50665580005433</v>
      </c>
      <c r="S21" s="101">
        <v>0.005969928998091234</v>
      </c>
      <c r="T21" s="102"/>
      <c r="U21" s="101">
        <v>-2.5906321896141975</v>
      </c>
      <c r="V21" s="103"/>
      <c r="W21" s="43">
        <v>23.324022346368714</v>
      </c>
      <c r="X21" s="36">
        <v>25.8610624635143</v>
      </c>
      <c r="Y21" s="44">
        <v>24.472807991120977</v>
      </c>
      <c r="Z21" s="101">
        <v>-1.3882544723933243</v>
      </c>
      <c r="AA21" s="102"/>
      <c r="AB21" s="101">
        <v>1.1487856447522624</v>
      </c>
      <c r="AC21" s="103"/>
      <c r="AD21" s="43">
        <v>18.599746942218474</v>
      </c>
      <c r="AE21" s="36">
        <v>16.938110749185668</v>
      </c>
      <c r="AF21" s="44">
        <v>17.031934877896056</v>
      </c>
      <c r="AG21" s="101">
        <v>0.09382412871038781</v>
      </c>
      <c r="AH21" s="102"/>
      <c r="AI21" s="101">
        <v>-1.5678120643224176</v>
      </c>
      <c r="AJ21" s="103"/>
      <c r="AK21" s="43">
        <v>33.50035790980673</v>
      </c>
      <c r="AL21" s="36">
        <v>25.61343090830822</v>
      </c>
      <c r="AM21" s="44">
        <v>24.507834471675373</v>
      </c>
      <c r="AN21" s="101">
        <v>-1.1055964366328475</v>
      </c>
      <c r="AO21" s="102"/>
      <c r="AP21" s="101">
        <v>-8.992523438131357</v>
      </c>
      <c r="AQ21" s="103"/>
      <c r="AR21" s="43">
        <v>23.52941176470588</v>
      </c>
      <c r="AS21" s="36">
        <v>32.392857142857146</v>
      </c>
      <c r="AT21" s="44">
        <v>31.87633262260128</v>
      </c>
      <c r="AU21" s="101">
        <v>-0.5165245202558673</v>
      </c>
      <c r="AV21" s="102"/>
      <c r="AW21" s="101">
        <v>8.346920857895398</v>
      </c>
      <c r="AX21" s="103"/>
      <c r="AY21" s="43">
        <v>23.07283359914939</v>
      </c>
      <c r="AZ21" s="36">
        <v>13.8268156424581</v>
      </c>
      <c r="BA21" s="44">
        <v>13.339872486512997</v>
      </c>
      <c r="BB21" s="101">
        <v>-0.48694315594510407</v>
      </c>
      <c r="BC21" s="102"/>
      <c r="BD21" s="101">
        <v>-9.732961112636394</v>
      </c>
      <c r="BE21" s="103"/>
      <c r="BF21" s="43">
        <v>27.9322954180287</v>
      </c>
      <c r="BG21" s="36">
        <v>27.076203266473165</v>
      </c>
      <c r="BH21" s="44">
        <v>26.531045612842945</v>
      </c>
      <c r="BI21" s="101">
        <v>-0.5451576536302198</v>
      </c>
      <c r="BJ21" s="102"/>
      <c r="BK21" s="101">
        <v>-1.4012498051857563</v>
      </c>
      <c r="BL21" s="103"/>
      <c r="BM21" s="43">
        <v>27.106675969230587</v>
      </c>
      <c r="BN21" s="36">
        <v>29.165989939449116</v>
      </c>
      <c r="BO21" s="44">
        <v>28.575067973072294</v>
      </c>
      <c r="BP21" s="101">
        <v>-0.5909219663768219</v>
      </c>
      <c r="BQ21" s="102"/>
      <c r="BR21" s="101">
        <v>1.468392003841707</v>
      </c>
      <c r="BS21" s="103"/>
    </row>
    <row r="22" spans="1:71" ht="12.75">
      <c r="A22" s="70" t="s">
        <v>35</v>
      </c>
      <c r="B22" s="45">
        <v>1122</v>
      </c>
      <c r="C22" s="40">
        <v>527</v>
      </c>
      <c r="D22" s="35">
        <v>524</v>
      </c>
      <c r="E22" s="40">
        <v>-3</v>
      </c>
      <c r="F22" s="41">
        <v>-0.5692599620493358</v>
      </c>
      <c r="G22" s="40">
        <v>-598</v>
      </c>
      <c r="H22" s="42">
        <v>-53.297682709447415</v>
      </c>
      <c r="I22" s="45">
        <v>583</v>
      </c>
      <c r="J22" s="40">
        <v>475</v>
      </c>
      <c r="K22" s="35">
        <v>498</v>
      </c>
      <c r="L22" s="40">
        <v>23</v>
      </c>
      <c r="M22" s="41">
        <v>4.842105263157895</v>
      </c>
      <c r="N22" s="40">
        <v>-85</v>
      </c>
      <c r="O22" s="42">
        <v>-14.57975986277873</v>
      </c>
      <c r="P22" s="45">
        <v>271</v>
      </c>
      <c r="Q22" s="40">
        <v>240</v>
      </c>
      <c r="R22" s="35">
        <v>248</v>
      </c>
      <c r="S22" s="40">
        <v>8</v>
      </c>
      <c r="T22" s="41">
        <v>3.3333333333333335</v>
      </c>
      <c r="U22" s="40">
        <v>-23</v>
      </c>
      <c r="V22" s="42">
        <v>-8.487084870848708</v>
      </c>
      <c r="W22" s="45">
        <v>275</v>
      </c>
      <c r="X22" s="40">
        <v>202</v>
      </c>
      <c r="Y22" s="35">
        <v>195</v>
      </c>
      <c r="Z22" s="40">
        <v>-7</v>
      </c>
      <c r="AA22" s="41">
        <v>-3.4653465346534658</v>
      </c>
      <c r="AB22" s="40">
        <v>-80</v>
      </c>
      <c r="AC22" s="42">
        <v>-29.09090909090909</v>
      </c>
      <c r="AD22" s="45">
        <v>271</v>
      </c>
      <c r="AE22" s="40">
        <v>199</v>
      </c>
      <c r="AF22" s="35">
        <v>207</v>
      </c>
      <c r="AG22" s="40">
        <v>8</v>
      </c>
      <c r="AH22" s="41">
        <v>4.0201005025125625</v>
      </c>
      <c r="AI22" s="40">
        <v>-64</v>
      </c>
      <c r="AJ22" s="42">
        <v>-23.616236162361623</v>
      </c>
      <c r="AK22" s="45">
        <v>312</v>
      </c>
      <c r="AL22" s="40">
        <v>204</v>
      </c>
      <c r="AM22" s="35">
        <v>201</v>
      </c>
      <c r="AN22" s="40">
        <v>-3</v>
      </c>
      <c r="AO22" s="41">
        <v>-1.4705882352941175</v>
      </c>
      <c r="AP22" s="40">
        <v>-111</v>
      </c>
      <c r="AQ22" s="42">
        <v>-35.57692307692308</v>
      </c>
      <c r="AR22" s="45">
        <v>301</v>
      </c>
      <c r="AS22" s="40">
        <v>288</v>
      </c>
      <c r="AT22" s="35">
        <v>227</v>
      </c>
      <c r="AU22" s="40">
        <v>-61</v>
      </c>
      <c r="AV22" s="41">
        <v>-21.180555555555554</v>
      </c>
      <c r="AW22" s="40">
        <v>-74</v>
      </c>
      <c r="AX22" s="42">
        <v>-24.58471760797342</v>
      </c>
      <c r="AY22" s="45">
        <v>350</v>
      </c>
      <c r="AZ22" s="40">
        <v>164</v>
      </c>
      <c r="BA22" s="35">
        <v>313</v>
      </c>
      <c r="BB22" s="40">
        <v>149</v>
      </c>
      <c r="BC22" s="41">
        <v>90.85365853658537</v>
      </c>
      <c r="BD22" s="40">
        <v>-37</v>
      </c>
      <c r="BE22" s="42">
        <v>-10.571428571428571</v>
      </c>
      <c r="BF22" s="45">
        <v>3485</v>
      </c>
      <c r="BG22" s="40">
        <v>2299</v>
      </c>
      <c r="BH22" s="35">
        <v>2413</v>
      </c>
      <c r="BI22" s="40">
        <v>114</v>
      </c>
      <c r="BJ22" s="41">
        <v>4.958677685950414</v>
      </c>
      <c r="BK22" s="40">
        <v>-1072</v>
      </c>
      <c r="BL22" s="42">
        <v>-30.760401721664277</v>
      </c>
      <c r="BM22" s="45">
        <v>71496</v>
      </c>
      <c r="BN22" s="40">
        <v>45767</v>
      </c>
      <c r="BO22" s="35">
        <v>47279</v>
      </c>
      <c r="BP22" s="40">
        <v>1512</v>
      </c>
      <c r="BQ22" s="41">
        <v>3.3036904319706335</v>
      </c>
      <c r="BR22" s="40">
        <v>-24217</v>
      </c>
      <c r="BS22" s="42">
        <v>-33.871824997202644</v>
      </c>
    </row>
    <row r="23" spans="1:71" ht="12.75">
      <c r="A23" s="70" t="s">
        <v>36</v>
      </c>
      <c r="B23" s="45">
        <v>94</v>
      </c>
      <c r="C23" s="40">
        <v>149</v>
      </c>
      <c r="D23" s="35">
        <v>152</v>
      </c>
      <c r="E23" s="40">
        <v>3</v>
      </c>
      <c r="F23" s="41">
        <v>2.013422818791946</v>
      </c>
      <c r="G23" s="40">
        <v>58</v>
      </c>
      <c r="H23" s="42">
        <v>61.702127659574465</v>
      </c>
      <c r="I23" s="45">
        <v>88</v>
      </c>
      <c r="J23" s="40">
        <v>121</v>
      </c>
      <c r="K23" s="35">
        <v>124</v>
      </c>
      <c r="L23" s="40">
        <v>3</v>
      </c>
      <c r="M23" s="41">
        <v>2.479338842975207</v>
      </c>
      <c r="N23" s="40">
        <v>36</v>
      </c>
      <c r="O23" s="42">
        <v>40.909090909090914</v>
      </c>
      <c r="P23" s="45">
        <v>34</v>
      </c>
      <c r="Q23" s="40">
        <v>63</v>
      </c>
      <c r="R23" s="35">
        <v>73</v>
      </c>
      <c r="S23" s="40">
        <v>10</v>
      </c>
      <c r="T23" s="41">
        <v>15.873015873015872</v>
      </c>
      <c r="U23" s="40">
        <v>39</v>
      </c>
      <c r="V23" s="42">
        <v>114.70588235294117</v>
      </c>
      <c r="W23" s="45">
        <v>19</v>
      </c>
      <c r="X23" s="40">
        <v>28</v>
      </c>
      <c r="Y23" s="35">
        <v>30</v>
      </c>
      <c r="Z23" s="40">
        <v>2</v>
      </c>
      <c r="AA23" s="41">
        <v>7.142857142857142</v>
      </c>
      <c r="AB23" s="40">
        <v>11</v>
      </c>
      <c r="AC23" s="42">
        <v>57.89473684210527</v>
      </c>
      <c r="AD23" s="45">
        <v>32</v>
      </c>
      <c r="AE23" s="40">
        <v>30</v>
      </c>
      <c r="AF23" s="35">
        <v>31</v>
      </c>
      <c r="AG23" s="40">
        <v>1</v>
      </c>
      <c r="AH23" s="41">
        <v>3.3333333333333335</v>
      </c>
      <c r="AI23" s="40">
        <v>-1</v>
      </c>
      <c r="AJ23" s="42">
        <v>-3.125</v>
      </c>
      <c r="AK23" s="45">
        <v>43</v>
      </c>
      <c r="AL23" s="40">
        <v>42</v>
      </c>
      <c r="AM23" s="35">
        <v>44</v>
      </c>
      <c r="AN23" s="40">
        <v>2</v>
      </c>
      <c r="AO23" s="41">
        <v>4.761904761904762</v>
      </c>
      <c r="AP23" s="40">
        <v>1</v>
      </c>
      <c r="AQ23" s="42">
        <v>2.3255813953488373</v>
      </c>
      <c r="AR23" s="45">
        <v>67</v>
      </c>
      <c r="AS23" s="40">
        <v>98</v>
      </c>
      <c r="AT23" s="35">
        <v>103</v>
      </c>
      <c r="AU23" s="40">
        <v>5</v>
      </c>
      <c r="AV23" s="41">
        <v>5.1020408163265305</v>
      </c>
      <c r="AW23" s="40">
        <v>36</v>
      </c>
      <c r="AX23" s="42">
        <v>53.73134328358209</v>
      </c>
      <c r="AY23" s="45">
        <v>51</v>
      </c>
      <c r="AZ23" s="40">
        <v>38</v>
      </c>
      <c r="BA23" s="35">
        <v>38</v>
      </c>
      <c r="BB23" s="40">
        <v>0</v>
      </c>
      <c r="BC23" s="41">
        <v>0</v>
      </c>
      <c r="BD23" s="40">
        <v>-13</v>
      </c>
      <c r="BE23" s="42">
        <v>-25.49019607843137</v>
      </c>
      <c r="BF23" s="45">
        <v>428</v>
      </c>
      <c r="BG23" s="40">
        <v>569</v>
      </c>
      <c r="BH23" s="35">
        <v>595</v>
      </c>
      <c r="BI23" s="40">
        <v>26</v>
      </c>
      <c r="BJ23" s="41">
        <v>4.569420035149385</v>
      </c>
      <c r="BK23" s="40">
        <v>167</v>
      </c>
      <c r="BL23" s="42">
        <v>39.018691588785046</v>
      </c>
      <c r="BM23" s="45">
        <v>10717</v>
      </c>
      <c r="BN23" s="40">
        <v>14313</v>
      </c>
      <c r="BO23" s="35">
        <v>14851</v>
      </c>
      <c r="BP23" s="40">
        <v>538</v>
      </c>
      <c r="BQ23" s="41">
        <v>3.7588206525536223</v>
      </c>
      <c r="BR23" s="40">
        <v>4134</v>
      </c>
      <c r="BS23" s="42">
        <v>38.57422786227489</v>
      </c>
    </row>
    <row r="24" spans="1:71" ht="12.75">
      <c r="A24" s="70" t="s">
        <v>4</v>
      </c>
      <c r="B24" s="45">
        <v>5</v>
      </c>
      <c r="C24" s="40">
        <v>4</v>
      </c>
      <c r="D24" s="35">
        <v>4</v>
      </c>
      <c r="E24" s="40">
        <v>0</v>
      </c>
      <c r="F24" s="41">
        <v>0</v>
      </c>
      <c r="G24" s="40">
        <v>-1</v>
      </c>
      <c r="H24" s="42">
        <v>-20</v>
      </c>
      <c r="I24" s="45">
        <v>0</v>
      </c>
      <c r="J24" s="40">
        <v>3</v>
      </c>
      <c r="K24" s="35">
        <v>1</v>
      </c>
      <c r="L24" s="40">
        <v>-2</v>
      </c>
      <c r="M24" s="50">
        <v>-66.66666666666666</v>
      </c>
      <c r="N24" s="40">
        <v>1</v>
      </c>
      <c r="O24" s="51" t="s">
        <v>49</v>
      </c>
      <c r="P24" s="45">
        <v>43</v>
      </c>
      <c r="Q24" s="40">
        <v>23</v>
      </c>
      <c r="R24" s="35">
        <v>25</v>
      </c>
      <c r="S24" s="40">
        <v>2</v>
      </c>
      <c r="T24" s="41">
        <v>8.695652173913043</v>
      </c>
      <c r="U24" s="40">
        <v>-18</v>
      </c>
      <c r="V24" s="42">
        <v>-41.86046511627907</v>
      </c>
      <c r="W24" s="45">
        <v>27</v>
      </c>
      <c r="X24" s="40">
        <v>22</v>
      </c>
      <c r="Y24" s="35">
        <v>22</v>
      </c>
      <c r="Z24" s="40">
        <v>0</v>
      </c>
      <c r="AA24" s="41">
        <v>0</v>
      </c>
      <c r="AB24" s="40">
        <v>-5</v>
      </c>
      <c r="AC24" s="42">
        <v>-18.51851851851852</v>
      </c>
      <c r="AD24" s="45">
        <v>9</v>
      </c>
      <c r="AE24" s="40">
        <v>4</v>
      </c>
      <c r="AF24" s="35">
        <v>4</v>
      </c>
      <c r="AG24" s="40">
        <v>0</v>
      </c>
      <c r="AH24" s="41">
        <v>0</v>
      </c>
      <c r="AI24" s="40">
        <v>-5</v>
      </c>
      <c r="AJ24" s="42">
        <v>-55.55555555555556</v>
      </c>
      <c r="AK24" s="45">
        <v>22</v>
      </c>
      <c r="AL24" s="40">
        <v>21</v>
      </c>
      <c r="AM24" s="35">
        <v>15</v>
      </c>
      <c r="AN24" s="40">
        <v>-6</v>
      </c>
      <c r="AO24" s="41">
        <v>-28.57142857142857</v>
      </c>
      <c r="AP24" s="40">
        <v>-7</v>
      </c>
      <c r="AQ24" s="42">
        <v>-31.818181818181817</v>
      </c>
      <c r="AR24" s="45">
        <v>9</v>
      </c>
      <c r="AS24" s="40">
        <v>7</v>
      </c>
      <c r="AT24" s="35">
        <v>8</v>
      </c>
      <c r="AU24" s="40">
        <v>1</v>
      </c>
      <c r="AV24" s="41">
        <v>14.285714285714285</v>
      </c>
      <c r="AW24" s="40">
        <v>-1</v>
      </c>
      <c r="AX24" s="42">
        <v>-11.11111111111111</v>
      </c>
      <c r="AY24" s="45">
        <v>26</v>
      </c>
      <c r="AZ24" s="40">
        <v>24</v>
      </c>
      <c r="BA24" s="35">
        <v>20</v>
      </c>
      <c r="BB24" s="40">
        <v>-4</v>
      </c>
      <c r="BC24" s="41">
        <v>-16.666666666666664</v>
      </c>
      <c r="BD24" s="40">
        <v>-6</v>
      </c>
      <c r="BE24" s="42">
        <v>-23.076923076923077</v>
      </c>
      <c r="BF24" s="45">
        <v>141</v>
      </c>
      <c r="BG24" s="40">
        <v>108</v>
      </c>
      <c r="BH24" s="35">
        <v>99</v>
      </c>
      <c r="BI24" s="40">
        <v>-9</v>
      </c>
      <c r="BJ24" s="41">
        <v>-8.333333333333332</v>
      </c>
      <c r="BK24" s="40">
        <v>-42</v>
      </c>
      <c r="BL24" s="42">
        <v>-29.78723404255319</v>
      </c>
      <c r="BM24" s="45">
        <v>955</v>
      </c>
      <c r="BN24" s="40">
        <v>681</v>
      </c>
      <c r="BO24" s="35">
        <v>621</v>
      </c>
      <c r="BP24" s="40">
        <v>-60</v>
      </c>
      <c r="BQ24" s="41">
        <v>-8.81057268722467</v>
      </c>
      <c r="BR24" s="40">
        <v>-334</v>
      </c>
      <c r="BS24" s="42">
        <v>-34.973821989528794</v>
      </c>
    </row>
    <row r="25" spans="1:71" ht="12.75">
      <c r="A25" s="70" t="s">
        <v>51</v>
      </c>
      <c r="B25" s="45">
        <v>4099</v>
      </c>
      <c r="C25" s="40">
        <v>1671</v>
      </c>
      <c r="D25" s="35">
        <v>1657</v>
      </c>
      <c r="E25" s="40">
        <v>-14</v>
      </c>
      <c r="F25" s="41">
        <v>-0.8378216636744463</v>
      </c>
      <c r="G25" s="40">
        <v>-2442</v>
      </c>
      <c r="H25" s="42">
        <v>-59.575506221029514</v>
      </c>
      <c r="I25" s="45">
        <v>1499</v>
      </c>
      <c r="J25" s="40">
        <v>886</v>
      </c>
      <c r="K25" s="35">
        <v>960</v>
      </c>
      <c r="L25" s="40">
        <v>74</v>
      </c>
      <c r="M25" s="41">
        <v>8.35214446952596</v>
      </c>
      <c r="N25" s="40">
        <v>-539</v>
      </c>
      <c r="O25" s="42">
        <v>-35.95730486991327</v>
      </c>
      <c r="P25" s="45">
        <v>1993</v>
      </c>
      <c r="Q25" s="40">
        <v>1102</v>
      </c>
      <c r="R25" s="35">
        <v>1134</v>
      </c>
      <c r="S25" s="40">
        <v>32</v>
      </c>
      <c r="T25" s="41">
        <v>2.9038112522686026</v>
      </c>
      <c r="U25" s="40">
        <v>-859</v>
      </c>
      <c r="V25" s="42">
        <v>-43.10085298544907</v>
      </c>
      <c r="W25" s="45">
        <v>1101</v>
      </c>
      <c r="X25" s="40">
        <v>543</v>
      </c>
      <c r="Y25" s="35">
        <v>683</v>
      </c>
      <c r="Z25" s="40">
        <v>140</v>
      </c>
      <c r="AA25" s="41">
        <v>25.78268876611418</v>
      </c>
      <c r="AB25" s="40">
        <v>-418</v>
      </c>
      <c r="AC25" s="42">
        <v>-37.96548592188919</v>
      </c>
      <c r="AD25" s="45">
        <v>828</v>
      </c>
      <c r="AE25" s="40">
        <v>491</v>
      </c>
      <c r="AF25" s="35">
        <v>580</v>
      </c>
      <c r="AG25" s="40">
        <v>89</v>
      </c>
      <c r="AH25" s="41">
        <v>18.126272912423623</v>
      </c>
      <c r="AI25" s="40">
        <v>-248</v>
      </c>
      <c r="AJ25" s="42">
        <v>-29.951690821256037</v>
      </c>
      <c r="AK25" s="45">
        <v>2085</v>
      </c>
      <c r="AL25" s="40">
        <v>835</v>
      </c>
      <c r="AM25" s="35">
        <v>959</v>
      </c>
      <c r="AN25" s="40">
        <v>124</v>
      </c>
      <c r="AO25" s="41">
        <v>14.850299401197606</v>
      </c>
      <c r="AP25" s="40">
        <v>-1126</v>
      </c>
      <c r="AQ25" s="42">
        <v>-54.00479616306954</v>
      </c>
      <c r="AR25" s="45">
        <v>1039</v>
      </c>
      <c r="AS25" s="40">
        <v>983</v>
      </c>
      <c r="AT25" s="35">
        <v>1100</v>
      </c>
      <c r="AU25" s="40">
        <v>117</v>
      </c>
      <c r="AV25" s="41">
        <v>11.90233977619532</v>
      </c>
      <c r="AW25" s="40">
        <v>61</v>
      </c>
      <c r="AX25" s="42">
        <v>5.871029836381136</v>
      </c>
      <c r="AY25" s="45">
        <v>1852</v>
      </c>
      <c r="AZ25" s="40">
        <v>892</v>
      </c>
      <c r="BA25" s="35">
        <v>781</v>
      </c>
      <c r="BB25" s="40">
        <v>-111</v>
      </c>
      <c r="BC25" s="41">
        <v>-12.443946188340806</v>
      </c>
      <c r="BD25" s="40">
        <v>-1071</v>
      </c>
      <c r="BE25" s="42">
        <v>-57.829373650107996</v>
      </c>
      <c r="BF25" s="45">
        <v>14496</v>
      </c>
      <c r="BG25" s="40">
        <v>7403</v>
      </c>
      <c r="BH25" s="35">
        <v>7854</v>
      </c>
      <c r="BI25" s="40">
        <v>451</v>
      </c>
      <c r="BJ25" s="41">
        <v>6.092124814264487</v>
      </c>
      <c r="BK25" s="40">
        <v>-6642</v>
      </c>
      <c r="BL25" s="42">
        <v>-45.819536423841065</v>
      </c>
      <c r="BM25" s="45">
        <v>242195</v>
      </c>
      <c r="BN25" s="40">
        <v>131756</v>
      </c>
      <c r="BO25" s="35">
        <v>137438</v>
      </c>
      <c r="BP25" s="40">
        <v>5682</v>
      </c>
      <c r="BQ25" s="41">
        <v>4.31251707702116</v>
      </c>
      <c r="BR25" s="40">
        <v>-104757</v>
      </c>
      <c r="BS25" s="42">
        <v>-43.253163772992835</v>
      </c>
    </row>
    <row r="26" spans="1:71" ht="12.75">
      <c r="A26" s="11" t="s">
        <v>20</v>
      </c>
      <c r="B26" s="33">
        <v>1255</v>
      </c>
      <c r="C26" s="34">
        <v>699</v>
      </c>
      <c r="D26" s="35">
        <v>677</v>
      </c>
      <c r="E26" s="34">
        <v>-22</v>
      </c>
      <c r="F26" s="36">
        <v>-3.1473533619456364</v>
      </c>
      <c r="G26" s="34">
        <v>-578</v>
      </c>
      <c r="H26" s="37">
        <v>-46.05577689243028</v>
      </c>
      <c r="I26" s="33">
        <v>559</v>
      </c>
      <c r="J26" s="34">
        <v>720</v>
      </c>
      <c r="K26" s="35">
        <v>660</v>
      </c>
      <c r="L26" s="34">
        <v>-60</v>
      </c>
      <c r="M26" s="36">
        <v>-8.333333333333332</v>
      </c>
      <c r="N26" s="34">
        <v>101</v>
      </c>
      <c r="O26" s="37">
        <v>18.067978533094813</v>
      </c>
      <c r="P26" s="33">
        <v>289</v>
      </c>
      <c r="Q26" s="34">
        <v>770</v>
      </c>
      <c r="R26" s="35">
        <v>304</v>
      </c>
      <c r="S26" s="34">
        <v>-466</v>
      </c>
      <c r="T26" s="36">
        <v>-60.51948051948052</v>
      </c>
      <c r="U26" s="34">
        <v>15</v>
      </c>
      <c r="V26" s="37">
        <v>5.190311418685121</v>
      </c>
      <c r="W26" s="33">
        <v>278</v>
      </c>
      <c r="X26" s="34">
        <v>310</v>
      </c>
      <c r="Y26" s="35">
        <v>257</v>
      </c>
      <c r="Z26" s="34">
        <v>-53</v>
      </c>
      <c r="AA26" s="36">
        <v>-17.096774193548388</v>
      </c>
      <c r="AB26" s="34">
        <v>-21</v>
      </c>
      <c r="AC26" s="37">
        <v>-7.553956834532374</v>
      </c>
      <c r="AD26" s="33">
        <v>238</v>
      </c>
      <c r="AE26" s="34">
        <v>551</v>
      </c>
      <c r="AF26" s="35">
        <v>166</v>
      </c>
      <c r="AG26" s="34">
        <v>-385</v>
      </c>
      <c r="AH26" s="36">
        <v>-69.87295825771325</v>
      </c>
      <c r="AI26" s="34">
        <v>-72</v>
      </c>
      <c r="AJ26" s="37">
        <v>-30.252100840336134</v>
      </c>
      <c r="AK26" s="33">
        <v>368</v>
      </c>
      <c r="AL26" s="34">
        <v>412</v>
      </c>
      <c r="AM26" s="35">
        <v>357</v>
      </c>
      <c r="AN26" s="34">
        <v>-55</v>
      </c>
      <c r="AO26" s="36">
        <v>-13.349514563106796</v>
      </c>
      <c r="AP26" s="34">
        <v>-11</v>
      </c>
      <c r="AQ26" s="37">
        <v>-2.989130434782609</v>
      </c>
      <c r="AR26" s="33">
        <v>169</v>
      </c>
      <c r="AS26" s="34">
        <v>412</v>
      </c>
      <c r="AT26" s="35">
        <v>274</v>
      </c>
      <c r="AU26" s="34">
        <v>-138</v>
      </c>
      <c r="AV26" s="36">
        <v>-33.49514563106796</v>
      </c>
      <c r="AW26" s="34">
        <v>105</v>
      </c>
      <c r="AX26" s="37">
        <v>62.1301775147929</v>
      </c>
      <c r="AY26" s="33">
        <v>173</v>
      </c>
      <c r="AZ26" s="34">
        <v>585</v>
      </c>
      <c r="BA26" s="35">
        <v>203</v>
      </c>
      <c r="BB26" s="34">
        <v>-382</v>
      </c>
      <c r="BC26" s="36">
        <v>-65.2991452991453</v>
      </c>
      <c r="BD26" s="34">
        <v>30</v>
      </c>
      <c r="BE26" s="37">
        <v>17.341040462427745</v>
      </c>
      <c r="BF26" s="33">
        <v>3329</v>
      </c>
      <c r="BG26" s="34">
        <v>4459</v>
      </c>
      <c r="BH26" s="35">
        <v>2898</v>
      </c>
      <c r="BI26" s="34">
        <v>-1561</v>
      </c>
      <c r="BJ26" s="36">
        <v>-35.00784929356358</v>
      </c>
      <c r="BK26" s="34">
        <v>-431</v>
      </c>
      <c r="BL26" s="37">
        <v>-12.946830880144185</v>
      </c>
      <c r="BM26" s="33">
        <v>77084</v>
      </c>
      <c r="BN26" s="34">
        <v>75578</v>
      </c>
      <c r="BO26" s="35">
        <v>61530</v>
      </c>
      <c r="BP26" s="34">
        <v>-14048</v>
      </c>
      <c r="BQ26" s="36">
        <v>-18.587419619465983</v>
      </c>
      <c r="BR26" s="34">
        <v>-15554</v>
      </c>
      <c r="BS26" s="37">
        <v>-20.177987649836542</v>
      </c>
    </row>
    <row r="27" spans="1:71" ht="12.75">
      <c r="A27" s="12" t="s">
        <v>9</v>
      </c>
      <c r="B27" s="38">
        <v>131</v>
      </c>
      <c r="C27" s="39">
        <v>68</v>
      </c>
      <c r="D27" s="35">
        <v>81</v>
      </c>
      <c r="E27" s="39">
        <v>13</v>
      </c>
      <c r="F27" s="46">
        <v>19.11764705882353</v>
      </c>
      <c r="G27" s="39">
        <v>-50</v>
      </c>
      <c r="H27" s="47">
        <v>-38.16793893129771</v>
      </c>
      <c r="I27" s="38">
        <v>62</v>
      </c>
      <c r="J27" s="39">
        <v>52</v>
      </c>
      <c r="K27" s="35">
        <v>67</v>
      </c>
      <c r="L27" s="39">
        <v>15</v>
      </c>
      <c r="M27" s="46">
        <v>28.846153846153843</v>
      </c>
      <c r="N27" s="39">
        <v>5</v>
      </c>
      <c r="O27" s="47">
        <v>8.064516129032258</v>
      </c>
      <c r="P27" s="38">
        <v>26</v>
      </c>
      <c r="Q27" s="39">
        <v>21</v>
      </c>
      <c r="R27" s="35">
        <v>33</v>
      </c>
      <c r="S27" s="39">
        <v>12</v>
      </c>
      <c r="T27" s="46">
        <v>57.14285714285714</v>
      </c>
      <c r="U27" s="39">
        <v>7</v>
      </c>
      <c r="V27" s="47">
        <v>26.923076923076923</v>
      </c>
      <c r="W27" s="38">
        <v>19</v>
      </c>
      <c r="X27" s="39">
        <v>14</v>
      </c>
      <c r="Y27" s="35">
        <v>22</v>
      </c>
      <c r="Z27" s="39">
        <v>8</v>
      </c>
      <c r="AA27" s="46">
        <v>57.14285714285714</v>
      </c>
      <c r="AB27" s="39">
        <v>3</v>
      </c>
      <c r="AC27" s="47">
        <v>15.789473684210526</v>
      </c>
      <c r="AD27" s="38">
        <v>18</v>
      </c>
      <c r="AE27" s="39">
        <v>12</v>
      </c>
      <c r="AF27" s="35">
        <v>12</v>
      </c>
      <c r="AG27" s="39">
        <v>0</v>
      </c>
      <c r="AH27" s="46">
        <v>0</v>
      </c>
      <c r="AI27" s="39">
        <v>-6</v>
      </c>
      <c r="AJ27" s="47">
        <v>-33.33333333333333</v>
      </c>
      <c r="AK27" s="38">
        <v>29</v>
      </c>
      <c r="AL27" s="39">
        <v>15</v>
      </c>
      <c r="AM27" s="35">
        <v>31</v>
      </c>
      <c r="AN27" s="39">
        <v>16</v>
      </c>
      <c r="AO27" s="46">
        <v>106.66666666666667</v>
      </c>
      <c r="AP27" s="39">
        <v>2</v>
      </c>
      <c r="AQ27" s="47">
        <v>6.896551724137931</v>
      </c>
      <c r="AR27" s="38">
        <v>10</v>
      </c>
      <c r="AS27" s="39">
        <v>25</v>
      </c>
      <c r="AT27" s="35">
        <v>13</v>
      </c>
      <c r="AU27" s="39">
        <v>-12</v>
      </c>
      <c r="AV27" s="46">
        <v>-48</v>
      </c>
      <c r="AW27" s="39">
        <v>3</v>
      </c>
      <c r="AX27" s="47">
        <v>30</v>
      </c>
      <c r="AY27" s="38">
        <v>16</v>
      </c>
      <c r="AZ27" s="39">
        <v>12</v>
      </c>
      <c r="BA27" s="35">
        <v>19</v>
      </c>
      <c r="BB27" s="39">
        <v>7</v>
      </c>
      <c r="BC27" s="46">
        <v>58.333333333333336</v>
      </c>
      <c r="BD27" s="39">
        <v>3</v>
      </c>
      <c r="BE27" s="47">
        <v>18.75</v>
      </c>
      <c r="BF27" s="38">
        <v>311</v>
      </c>
      <c r="BG27" s="39">
        <v>219</v>
      </c>
      <c r="BH27" s="35">
        <v>278</v>
      </c>
      <c r="BI27" s="39">
        <v>59</v>
      </c>
      <c r="BJ27" s="46">
        <v>26.94063926940639</v>
      </c>
      <c r="BK27" s="39">
        <v>-33</v>
      </c>
      <c r="BL27" s="47">
        <v>-10.610932475884244</v>
      </c>
      <c r="BM27" s="38">
        <v>8206</v>
      </c>
      <c r="BN27" s="39">
        <v>4981</v>
      </c>
      <c r="BO27" s="35">
        <v>7541</v>
      </c>
      <c r="BP27" s="39">
        <v>2560</v>
      </c>
      <c r="BQ27" s="46">
        <v>51.395302148163026</v>
      </c>
      <c r="BR27" s="39">
        <v>-665</v>
      </c>
      <c r="BS27" s="47">
        <v>-8.10382646843773</v>
      </c>
    </row>
    <row r="28" spans="1:71" ht="13.5" customHeight="1">
      <c r="A28" s="11" t="s">
        <v>60</v>
      </c>
      <c r="B28" s="33">
        <v>959</v>
      </c>
      <c r="C28" s="34">
        <v>736</v>
      </c>
      <c r="D28" s="35">
        <v>672</v>
      </c>
      <c r="E28" s="34">
        <v>-64</v>
      </c>
      <c r="F28" s="36">
        <v>-8.695652173913043</v>
      </c>
      <c r="G28" s="34">
        <v>-287</v>
      </c>
      <c r="H28" s="37">
        <v>-29.927007299270077</v>
      </c>
      <c r="I28" s="33">
        <v>439</v>
      </c>
      <c r="J28" s="34">
        <v>417</v>
      </c>
      <c r="K28" s="35">
        <v>453</v>
      </c>
      <c r="L28" s="34">
        <v>36</v>
      </c>
      <c r="M28" s="36">
        <v>8.633093525179856</v>
      </c>
      <c r="N28" s="34">
        <v>14</v>
      </c>
      <c r="O28" s="37">
        <v>3.189066059225513</v>
      </c>
      <c r="P28" s="33">
        <v>273</v>
      </c>
      <c r="Q28" s="34">
        <v>291</v>
      </c>
      <c r="R28" s="35">
        <v>270</v>
      </c>
      <c r="S28" s="34">
        <v>-21</v>
      </c>
      <c r="T28" s="36">
        <v>-7.216494845360824</v>
      </c>
      <c r="U28" s="34">
        <v>-3</v>
      </c>
      <c r="V28" s="37">
        <v>-1.098901098901099</v>
      </c>
      <c r="W28" s="33">
        <v>157</v>
      </c>
      <c r="X28" s="34">
        <v>188</v>
      </c>
      <c r="Y28" s="35">
        <v>167</v>
      </c>
      <c r="Z28" s="34">
        <v>-21</v>
      </c>
      <c r="AA28" s="36">
        <v>-11.170212765957446</v>
      </c>
      <c r="AB28" s="34">
        <v>10</v>
      </c>
      <c r="AC28" s="37">
        <v>6.369426751592357</v>
      </c>
      <c r="AD28" s="33">
        <v>110</v>
      </c>
      <c r="AE28" s="34">
        <v>107</v>
      </c>
      <c r="AF28" s="35">
        <v>100</v>
      </c>
      <c r="AG28" s="34">
        <v>-7</v>
      </c>
      <c r="AH28" s="36">
        <v>-6.5420560747663545</v>
      </c>
      <c r="AI28" s="34">
        <v>-10</v>
      </c>
      <c r="AJ28" s="37">
        <v>-9.090909090909092</v>
      </c>
      <c r="AK28" s="33">
        <v>232</v>
      </c>
      <c r="AL28" s="34">
        <v>220</v>
      </c>
      <c r="AM28" s="35">
        <v>194</v>
      </c>
      <c r="AN28" s="34">
        <v>-26</v>
      </c>
      <c r="AO28" s="36">
        <v>-11.818181818181818</v>
      </c>
      <c r="AP28" s="34">
        <v>-38</v>
      </c>
      <c r="AQ28" s="37">
        <v>-16.379310344827587</v>
      </c>
      <c r="AR28" s="33">
        <v>127</v>
      </c>
      <c r="AS28" s="34">
        <v>274</v>
      </c>
      <c r="AT28" s="35">
        <v>261</v>
      </c>
      <c r="AU28" s="34">
        <v>-13</v>
      </c>
      <c r="AV28" s="36">
        <v>-4.744525547445255</v>
      </c>
      <c r="AW28" s="34">
        <v>134</v>
      </c>
      <c r="AX28" s="37">
        <v>105.51181102362204</v>
      </c>
      <c r="AY28" s="33">
        <v>159</v>
      </c>
      <c r="AZ28" s="34">
        <v>192</v>
      </c>
      <c r="BA28" s="35">
        <v>309</v>
      </c>
      <c r="BB28" s="34">
        <v>117</v>
      </c>
      <c r="BC28" s="36">
        <v>60.9375</v>
      </c>
      <c r="BD28" s="34">
        <v>150</v>
      </c>
      <c r="BE28" s="37">
        <v>94.33962264150944</v>
      </c>
      <c r="BF28" s="33">
        <v>2456</v>
      </c>
      <c r="BG28" s="34">
        <v>2425</v>
      </c>
      <c r="BH28" s="35">
        <v>2426</v>
      </c>
      <c r="BI28" s="34">
        <v>1</v>
      </c>
      <c r="BJ28" s="36">
        <v>0.041237113402061855</v>
      </c>
      <c r="BK28" s="34">
        <v>-30</v>
      </c>
      <c r="BL28" s="37">
        <v>-1.221498371335505</v>
      </c>
      <c r="BM28" s="33">
        <v>49019</v>
      </c>
      <c r="BN28" s="34">
        <v>52698</v>
      </c>
      <c r="BO28" s="35">
        <v>55125</v>
      </c>
      <c r="BP28" s="34">
        <v>2427</v>
      </c>
      <c r="BQ28" s="36">
        <v>4.60548787430263</v>
      </c>
      <c r="BR28" s="34">
        <v>6106</v>
      </c>
      <c r="BS28" s="37">
        <v>12.456394459291294</v>
      </c>
    </row>
    <row r="29" spans="1:71" ht="13.5" customHeight="1">
      <c r="A29" s="11" t="s">
        <v>16</v>
      </c>
      <c r="B29" s="33">
        <v>267</v>
      </c>
      <c r="C29" s="34">
        <v>514</v>
      </c>
      <c r="D29" s="35">
        <v>562</v>
      </c>
      <c r="E29" s="34">
        <v>48</v>
      </c>
      <c r="F29" s="36">
        <v>9.33852140077821</v>
      </c>
      <c r="G29" s="34">
        <v>295</v>
      </c>
      <c r="H29" s="37">
        <v>110.48689138576779</v>
      </c>
      <c r="I29" s="33">
        <v>172</v>
      </c>
      <c r="J29" s="34">
        <v>289</v>
      </c>
      <c r="K29" s="35">
        <v>156</v>
      </c>
      <c r="L29" s="34">
        <v>-133</v>
      </c>
      <c r="M29" s="36">
        <v>-46.02076124567474</v>
      </c>
      <c r="N29" s="34">
        <v>-16</v>
      </c>
      <c r="O29" s="37">
        <v>-9.30232558139535</v>
      </c>
      <c r="P29" s="33">
        <v>40</v>
      </c>
      <c r="Q29" s="34">
        <v>138</v>
      </c>
      <c r="R29" s="35">
        <v>78</v>
      </c>
      <c r="S29" s="34">
        <v>-60</v>
      </c>
      <c r="T29" s="36">
        <v>-43.47826086956522</v>
      </c>
      <c r="U29" s="34">
        <v>38</v>
      </c>
      <c r="V29" s="37">
        <v>95</v>
      </c>
      <c r="W29" s="33">
        <v>48</v>
      </c>
      <c r="X29" s="34">
        <v>96</v>
      </c>
      <c r="Y29" s="35">
        <v>161</v>
      </c>
      <c r="Z29" s="34">
        <v>65</v>
      </c>
      <c r="AA29" s="36">
        <v>67.70833333333334</v>
      </c>
      <c r="AB29" s="34">
        <v>113</v>
      </c>
      <c r="AC29" s="37">
        <v>235.41666666666666</v>
      </c>
      <c r="AD29" s="33">
        <v>35</v>
      </c>
      <c r="AE29" s="34">
        <v>81</v>
      </c>
      <c r="AF29" s="35">
        <v>72</v>
      </c>
      <c r="AG29" s="34">
        <v>-9</v>
      </c>
      <c r="AH29" s="36">
        <v>-11.11111111111111</v>
      </c>
      <c r="AI29" s="34">
        <v>37</v>
      </c>
      <c r="AJ29" s="37">
        <v>105.71428571428572</v>
      </c>
      <c r="AK29" s="33">
        <v>72</v>
      </c>
      <c r="AL29" s="34">
        <v>177</v>
      </c>
      <c r="AM29" s="35">
        <v>110</v>
      </c>
      <c r="AN29" s="34">
        <v>-67</v>
      </c>
      <c r="AO29" s="36">
        <v>-37.85310734463277</v>
      </c>
      <c r="AP29" s="34">
        <v>38</v>
      </c>
      <c r="AQ29" s="37">
        <v>52.77777777777778</v>
      </c>
      <c r="AR29" s="33">
        <v>150</v>
      </c>
      <c r="AS29" s="34">
        <v>146</v>
      </c>
      <c r="AT29" s="35">
        <v>64</v>
      </c>
      <c r="AU29" s="34">
        <v>-82</v>
      </c>
      <c r="AV29" s="36">
        <v>-56.16438356164384</v>
      </c>
      <c r="AW29" s="34">
        <v>-86</v>
      </c>
      <c r="AX29" s="37">
        <v>-57.333333333333336</v>
      </c>
      <c r="AY29" s="33">
        <v>40</v>
      </c>
      <c r="AZ29" s="34">
        <v>700</v>
      </c>
      <c r="BA29" s="35">
        <v>61</v>
      </c>
      <c r="BB29" s="34">
        <v>-639</v>
      </c>
      <c r="BC29" s="36">
        <v>-91.28571428571428</v>
      </c>
      <c r="BD29" s="34">
        <v>21</v>
      </c>
      <c r="BE29" s="37">
        <v>52.5</v>
      </c>
      <c r="BF29" s="33">
        <v>824</v>
      </c>
      <c r="BG29" s="34">
        <v>2141</v>
      </c>
      <c r="BH29" s="35">
        <v>1264</v>
      </c>
      <c r="BI29" s="34">
        <v>-877</v>
      </c>
      <c r="BJ29" s="36">
        <v>-40.96216721158337</v>
      </c>
      <c r="BK29" s="34">
        <v>440</v>
      </c>
      <c r="BL29" s="37">
        <v>53.398058252427184</v>
      </c>
      <c r="BM29" s="33">
        <v>22693</v>
      </c>
      <c r="BN29" s="34">
        <v>31995</v>
      </c>
      <c r="BO29" s="35">
        <v>31808</v>
      </c>
      <c r="BP29" s="34">
        <v>-187</v>
      </c>
      <c r="BQ29" s="36">
        <v>-0.5844663228629473</v>
      </c>
      <c r="BR29" s="34">
        <v>9115</v>
      </c>
      <c r="BS29" s="37">
        <v>40.16657118935355</v>
      </c>
    </row>
    <row r="30" spans="1:71" ht="12.75">
      <c r="A30" s="12" t="s">
        <v>14</v>
      </c>
      <c r="B30" s="52">
        <v>181</v>
      </c>
      <c r="C30" s="53">
        <v>410</v>
      </c>
      <c r="D30" s="35">
        <v>168</v>
      </c>
      <c r="E30" s="40">
        <v>-242</v>
      </c>
      <c r="F30" s="41">
        <v>-59.02439024390244</v>
      </c>
      <c r="G30" s="40">
        <v>-13</v>
      </c>
      <c r="H30" s="42">
        <v>-7.18232044198895</v>
      </c>
      <c r="I30" s="52">
        <v>69</v>
      </c>
      <c r="J30" s="53">
        <v>227</v>
      </c>
      <c r="K30" s="35">
        <v>65</v>
      </c>
      <c r="L30" s="40">
        <v>-162</v>
      </c>
      <c r="M30" s="41">
        <v>-71.36563876651982</v>
      </c>
      <c r="N30" s="40">
        <v>-4</v>
      </c>
      <c r="O30" s="42">
        <v>-5.797101449275362</v>
      </c>
      <c r="P30" s="52">
        <v>24</v>
      </c>
      <c r="Q30" s="53">
        <v>115</v>
      </c>
      <c r="R30" s="35">
        <v>32</v>
      </c>
      <c r="S30" s="40">
        <v>-83</v>
      </c>
      <c r="T30" s="41">
        <v>-72.17391304347827</v>
      </c>
      <c r="U30" s="40">
        <v>8</v>
      </c>
      <c r="V30" s="42">
        <v>33.33333333333333</v>
      </c>
      <c r="W30" s="52">
        <v>32</v>
      </c>
      <c r="X30" s="53">
        <v>70</v>
      </c>
      <c r="Y30" s="35">
        <v>36</v>
      </c>
      <c r="Z30" s="40">
        <v>-34</v>
      </c>
      <c r="AA30" s="41">
        <v>-48.57142857142857</v>
      </c>
      <c r="AB30" s="40">
        <v>4</v>
      </c>
      <c r="AC30" s="42">
        <v>12.5</v>
      </c>
      <c r="AD30" s="52">
        <v>11</v>
      </c>
      <c r="AE30" s="53">
        <v>71</v>
      </c>
      <c r="AF30" s="35">
        <v>25</v>
      </c>
      <c r="AG30" s="40">
        <v>-46</v>
      </c>
      <c r="AH30" s="41">
        <v>-64.7887323943662</v>
      </c>
      <c r="AI30" s="40">
        <v>14</v>
      </c>
      <c r="AJ30" s="42">
        <v>127.27272727272727</v>
      </c>
      <c r="AK30" s="52">
        <v>60</v>
      </c>
      <c r="AL30" s="53">
        <v>146</v>
      </c>
      <c r="AM30" s="35">
        <v>85</v>
      </c>
      <c r="AN30" s="40">
        <v>-61</v>
      </c>
      <c r="AO30" s="41">
        <v>-41.78082191780822</v>
      </c>
      <c r="AP30" s="40">
        <v>25</v>
      </c>
      <c r="AQ30" s="42">
        <v>41.66666666666667</v>
      </c>
      <c r="AR30" s="52">
        <v>127</v>
      </c>
      <c r="AS30" s="53">
        <v>124</v>
      </c>
      <c r="AT30" s="35">
        <v>35</v>
      </c>
      <c r="AU30" s="40">
        <v>-89</v>
      </c>
      <c r="AV30" s="50">
        <v>-71.7741935483871</v>
      </c>
      <c r="AW30" s="40">
        <v>-92</v>
      </c>
      <c r="AX30" s="51">
        <v>-72.44094488188976</v>
      </c>
      <c r="AY30" s="52">
        <v>5</v>
      </c>
      <c r="AZ30" s="53">
        <v>662</v>
      </c>
      <c r="BA30" s="35">
        <v>35</v>
      </c>
      <c r="BB30" s="40">
        <v>-627</v>
      </c>
      <c r="BC30" s="41">
        <v>-94.7129909365559</v>
      </c>
      <c r="BD30" s="40">
        <v>30</v>
      </c>
      <c r="BE30" s="42">
        <v>600</v>
      </c>
      <c r="BF30" s="52">
        <v>509</v>
      </c>
      <c r="BG30" s="53">
        <v>1825</v>
      </c>
      <c r="BH30" s="35">
        <v>481</v>
      </c>
      <c r="BI30" s="40">
        <v>-1344</v>
      </c>
      <c r="BJ30" s="41">
        <v>-73.64383561643835</v>
      </c>
      <c r="BK30" s="40">
        <v>-28</v>
      </c>
      <c r="BL30" s="42">
        <v>-5.50098231827112</v>
      </c>
      <c r="BM30" s="52">
        <v>11200</v>
      </c>
      <c r="BN30" s="53">
        <v>22342</v>
      </c>
      <c r="BO30" s="35">
        <v>15252</v>
      </c>
      <c r="BP30" s="40">
        <v>-7090</v>
      </c>
      <c r="BQ30" s="41">
        <v>-31.733953988004654</v>
      </c>
      <c r="BR30" s="40">
        <v>4052</v>
      </c>
      <c r="BS30" s="42">
        <v>36.17857142857142</v>
      </c>
    </row>
    <row r="31" spans="1:71" ht="12.75">
      <c r="A31" s="48" t="s">
        <v>53</v>
      </c>
      <c r="B31" s="54">
        <v>101</v>
      </c>
      <c r="C31" s="55">
        <v>367</v>
      </c>
      <c r="D31" s="56">
        <v>85</v>
      </c>
      <c r="E31" s="57">
        <v>-282</v>
      </c>
      <c r="F31" s="58">
        <v>-76.83923705722071</v>
      </c>
      <c r="G31" s="57">
        <v>-16</v>
      </c>
      <c r="H31" s="59">
        <v>-15.841584158415841</v>
      </c>
      <c r="I31" s="54">
        <v>36</v>
      </c>
      <c r="J31" s="55">
        <v>224</v>
      </c>
      <c r="K31" s="56">
        <v>56</v>
      </c>
      <c r="L31" s="57">
        <v>-168</v>
      </c>
      <c r="M31" s="58">
        <v>-75</v>
      </c>
      <c r="N31" s="57">
        <v>20</v>
      </c>
      <c r="O31" s="60">
        <v>55.55555555555556</v>
      </c>
      <c r="P31" s="54">
        <v>6</v>
      </c>
      <c r="Q31" s="55">
        <v>113</v>
      </c>
      <c r="R31" s="56">
        <v>27</v>
      </c>
      <c r="S31" s="57">
        <v>-86</v>
      </c>
      <c r="T31" s="58">
        <v>-76.10619469026548</v>
      </c>
      <c r="U31" s="57">
        <v>21</v>
      </c>
      <c r="V31" s="60">
        <v>350</v>
      </c>
      <c r="W31" s="54">
        <v>15</v>
      </c>
      <c r="X31" s="55">
        <v>59</v>
      </c>
      <c r="Y31" s="56">
        <v>35</v>
      </c>
      <c r="Z31" s="57">
        <v>-24</v>
      </c>
      <c r="AA31" s="58">
        <v>-40.67796610169492</v>
      </c>
      <c r="AB31" s="57">
        <v>20</v>
      </c>
      <c r="AC31" s="59">
        <v>133.33333333333331</v>
      </c>
      <c r="AD31" s="54">
        <v>1</v>
      </c>
      <c r="AE31" s="55">
        <v>71</v>
      </c>
      <c r="AF31" s="56">
        <v>20</v>
      </c>
      <c r="AG31" s="57">
        <v>-51</v>
      </c>
      <c r="AH31" s="58">
        <v>-71.83098591549296</v>
      </c>
      <c r="AI31" s="57">
        <v>19</v>
      </c>
      <c r="AJ31" s="60">
        <v>1900</v>
      </c>
      <c r="AK31" s="54">
        <v>55</v>
      </c>
      <c r="AL31" s="55">
        <v>146</v>
      </c>
      <c r="AM31" s="56">
        <v>85</v>
      </c>
      <c r="AN31" s="57">
        <v>-61</v>
      </c>
      <c r="AO31" s="58">
        <v>-41.78082191780822</v>
      </c>
      <c r="AP31" s="57">
        <v>30</v>
      </c>
      <c r="AQ31" s="59">
        <v>54.54545454545454</v>
      </c>
      <c r="AR31" s="54">
        <v>107</v>
      </c>
      <c r="AS31" s="55">
        <v>119</v>
      </c>
      <c r="AT31" s="56">
        <v>35</v>
      </c>
      <c r="AU31" s="57">
        <v>-84</v>
      </c>
      <c r="AV31" s="61">
        <v>-70.58823529411765</v>
      </c>
      <c r="AW31" s="57">
        <v>-72</v>
      </c>
      <c r="AX31" s="60">
        <v>-67.28971962616822</v>
      </c>
      <c r="AY31" s="54">
        <v>3</v>
      </c>
      <c r="AZ31" s="55">
        <v>662</v>
      </c>
      <c r="BA31" s="56">
        <v>32</v>
      </c>
      <c r="BB31" s="57">
        <v>-630</v>
      </c>
      <c r="BC31" s="58">
        <v>-95.16616314199395</v>
      </c>
      <c r="BD31" s="57">
        <v>29</v>
      </c>
      <c r="BE31" s="59">
        <v>966.6666666666666</v>
      </c>
      <c r="BF31" s="54">
        <v>324</v>
      </c>
      <c r="BG31" s="55">
        <v>1761</v>
      </c>
      <c r="BH31" s="56">
        <v>375</v>
      </c>
      <c r="BI31" s="57">
        <v>-1386</v>
      </c>
      <c r="BJ31" s="58">
        <v>-78.7052810902896</v>
      </c>
      <c r="BK31" s="57">
        <v>51</v>
      </c>
      <c r="BL31" s="59">
        <v>15.74074074074074</v>
      </c>
      <c r="BM31" s="54">
        <v>9472</v>
      </c>
      <c r="BN31" s="55">
        <v>21693</v>
      </c>
      <c r="BO31" s="56">
        <v>13045</v>
      </c>
      <c r="BP31" s="57">
        <v>-8648</v>
      </c>
      <c r="BQ31" s="58">
        <v>-39.865394366846445</v>
      </c>
      <c r="BR31" s="57">
        <v>3573</v>
      </c>
      <c r="BS31" s="59">
        <v>37.72170608108108</v>
      </c>
    </row>
    <row r="32" spans="1:71" ht="12.75">
      <c r="A32" s="49" t="s">
        <v>15</v>
      </c>
      <c r="B32" s="62">
        <v>86</v>
      </c>
      <c r="C32" s="63">
        <v>104</v>
      </c>
      <c r="D32" s="64">
        <v>394</v>
      </c>
      <c r="E32" s="65">
        <v>290</v>
      </c>
      <c r="F32" s="66">
        <v>278.8461538461538</v>
      </c>
      <c r="G32" s="65">
        <v>308</v>
      </c>
      <c r="H32" s="67">
        <v>358.13953488372096</v>
      </c>
      <c r="I32" s="62">
        <v>103</v>
      </c>
      <c r="J32" s="63">
        <v>62</v>
      </c>
      <c r="K32" s="64">
        <v>91</v>
      </c>
      <c r="L32" s="65">
        <v>29</v>
      </c>
      <c r="M32" s="66">
        <v>46.774193548387096</v>
      </c>
      <c r="N32" s="65">
        <v>-12</v>
      </c>
      <c r="O32" s="67">
        <v>-11.650485436893204</v>
      </c>
      <c r="P32" s="62">
        <v>16</v>
      </c>
      <c r="Q32" s="63">
        <v>23</v>
      </c>
      <c r="R32" s="64">
        <v>46</v>
      </c>
      <c r="S32" s="65">
        <v>23</v>
      </c>
      <c r="T32" s="66">
        <v>100</v>
      </c>
      <c r="U32" s="65">
        <v>30</v>
      </c>
      <c r="V32" s="67">
        <v>187.5</v>
      </c>
      <c r="W32" s="62">
        <v>16</v>
      </c>
      <c r="X32" s="63">
        <v>26</v>
      </c>
      <c r="Y32" s="64">
        <v>125</v>
      </c>
      <c r="Z32" s="65">
        <v>99</v>
      </c>
      <c r="AA32" s="66">
        <v>380.7692307692308</v>
      </c>
      <c r="AB32" s="65">
        <v>109</v>
      </c>
      <c r="AC32" s="67">
        <v>681.25</v>
      </c>
      <c r="AD32" s="62">
        <v>24</v>
      </c>
      <c r="AE32" s="63">
        <v>10</v>
      </c>
      <c r="AF32" s="64">
        <v>47</v>
      </c>
      <c r="AG32" s="65">
        <v>37</v>
      </c>
      <c r="AH32" s="66">
        <v>370</v>
      </c>
      <c r="AI32" s="65">
        <v>23</v>
      </c>
      <c r="AJ32" s="67">
        <v>95.83333333333334</v>
      </c>
      <c r="AK32" s="62">
        <v>12</v>
      </c>
      <c r="AL32" s="63">
        <v>31</v>
      </c>
      <c r="AM32" s="64">
        <v>25</v>
      </c>
      <c r="AN32" s="65">
        <v>-6</v>
      </c>
      <c r="AO32" s="66">
        <v>-19.35483870967742</v>
      </c>
      <c r="AP32" s="65">
        <v>13</v>
      </c>
      <c r="AQ32" s="67">
        <v>108.33333333333333</v>
      </c>
      <c r="AR32" s="62">
        <v>23</v>
      </c>
      <c r="AS32" s="63">
        <v>22</v>
      </c>
      <c r="AT32" s="64">
        <v>29</v>
      </c>
      <c r="AU32" s="65">
        <v>7</v>
      </c>
      <c r="AV32" s="66">
        <v>31.818181818181817</v>
      </c>
      <c r="AW32" s="65">
        <v>6</v>
      </c>
      <c r="AX32" s="67">
        <v>26.08695652173913</v>
      </c>
      <c r="AY32" s="62">
        <v>35</v>
      </c>
      <c r="AZ32" s="63">
        <v>38</v>
      </c>
      <c r="BA32" s="64">
        <v>26</v>
      </c>
      <c r="BB32" s="65">
        <v>-12</v>
      </c>
      <c r="BC32" s="66">
        <v>-31.57894736842105</v>
      </c>
      <c r="BD32" s="65">
        <v>-9</v>
      </c>
      <c r="BE32" s="67">
        <v>-25.71428571428571</v>
      </c>
      <c r="BF32" s="62">
        <v>315</v>
      </c>
      <c r="BG32" s="63">
        <v>316</v>
      </c>
      <c r="BH32" s="64">
        <v>783</v>
      </c>
      <c r="BI32" s="65">
        <v>467</v>
      </c>
      <c r="BJ32" s="66">
        <v>147.7848101265823</v>
      </c>
      <c r="BK32" s="65">
        <v>468</v>
      </c>
      <c r="BL32" s="67">
        <v>148.57142857142858</v>
      </c>
      <c r="BM32" s="62">
        <v>11493</v>
      </c>
      <c r="BN32" s="63">
        <v>9653</v>
      </c>
      <c r="BO32" s="64">
        <v>16556</v>
      </c>
      <c r="BP32" s="65">
        <v>6903</v>
      </c>
      <c r="BQ32" s="66">
        <v>71.51144721848131</v>
      </c>
      <c r="BR32" s="65">
        <v>5063</v>
      </c>
      <c r="BS32" s="67">
        <v>44.05290176629252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121"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N2:O2"/>
    <mergeCell ref="P2:P3"/>
    <mergeCell ref="Q2:Q3"/>
    <mergeCell ref="R2:R3"/>
    <mergeCell ref="S2:T2"/>
    <mergeCell ref="U2:V2"/>
    <mergeCell ref="W2:W3"/>
    <mergeCell ref="X2:X3"/>
    <mergeCell ref="Y2:Y3"/>
    <mergeCell ref="Z2:AA2"/>
    <mergeCell ref="AB2:AC2"/>
    <mergeCell ref="AD2:AD3"/>
    <mergeCell ref="AE2:AE3"/>
    <mergeCell ref="AF2:AF3"/>
    <mergeCell ref="AG2:AH2"/>
    <mergeCell ref="AI2:AJ2"/>
    <mergeCell ref="AK2:AK3"/>
    <mergeCell ref="AL2:AL3"/>
    <mergeCell ref="AM2:AM3"/>
    <mergeCell ref="AN2:AO2"/>
    <mergeCell ref="AP2:AQ2"/>
    <mergeCell ref="AR2:AR3"/>
    <mergeCell ref="AS2:AS3"/>
    <mergeCell ref="AT2:AT3"/>
    <mergeCell ref="AU2:AV2"/>
    <mergeCell ref="AW2:AX2"/>
    <mergeCell ref="AY2:AY3"/>
    <mergeCell ref="AZ2:AZ3"/>
    <mergeCell ref="BA2:BA3"/>
    <mergeCell ref="BB2:BC2"/>
    <mergeCell ref="BD2:BE2"/>
    <mergeCell ref="BF2:BF3"/>
    <mergeCell ref="BG2:BG3"/>
    <mergeCell ref="BH2:BH3"/>
    <mergeCell ref="BI2:BJ2"/>
    <mergeCell ref="BK2:BL2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U10:V10"/>
    <mergeCell ref="Z10:AA10"/>
    <mergeCell ref="AB10:AC10"/>
    <mergeCell ref="AG10:AH10"/>
    <mergeCell ref="AI10:AJ10"/>
    <mergeCell ref="AN10:AO10"/>
    <mergeCell ref="AP10:AQ10"/>
    <mergeCell ref="AU10:AV10"/>
    <mergeCell ref="AW10:AX10"/>
    <mergeCell ref="BB10:BC10"/>
    <mergeCell ref="BD10:BE10"/>
    <mergeCell ref="BI10:BJ10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BP19:BQ19"/>
    <mergeCell ref="AB19:AC19"/>
    <mergeCell ref="AG19:AH19"/>
    <mergeCell ref="AI19:AJ19"/>
    <mergeCell ref="AN19:AO19"/>
    <mergeCell ref="AP19:AQ19"/>
    <mergeCell ref="AU19:AV19"/>
    <mergeCell ref="AG21:AH21"/>
    <mergeCell ref="AW19:AX19"/>
    <mergeCell ref="BB19:BC19"/>
    <mergeCell ref="BD19:BE19"/>
    <mergeCell ref="BI19:BJ19"/>
    <mergeCell ref="BK19:BL19"/>
    <mergeCell ref="BB21:BC21"/>
    <mergeCell ref="BI21:BJ21"/>
    <mergeCell ref="BK21:BL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BP21:BQ21"/>
    <mergeCell ref="BR21:BS21"/>
    <mergeCell ref="AI21:AJ21"/>
    <mergeCell ref="AN21:AO21"/>
    <mergeCell ref="AP21:AQ21"/>
    <mergeCell ref="AU21:AV21"/>
    <mergeCell ref="AW21:AX21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S39"/>
  <sheetViews>
    <sheetView zoomScalePageLayoutView="0" workbookViewId="0" topLeftCell="A1">
      <pane xSplit="1" ySplit="3" topLeftCell="AZ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F17" sqref="BF17"/>
    </sheetView>
  </sheetViews>
  <sheetFormatPr defaultColWidth="9.140625" defaultRowHeight="12.75"/>
  <cols>
    <col min="1" max="1" width="37.57421875" style="0" customWidth="1"/>
    <col min="2" max="4" width="9.28125" style="0" customWidth="1"/>
    <col min="5" max="5" width="6.8515625" style="0" customWidth="1"/>
    <col min="6" max="6" width="7.00390625" style="0" customWidth="1"/>
    <col min="7" max="8" width="7.7109375" style="0" customWidth="1"/>
    <col min="9" max="10" width="9.28125" style="0" customWidth="1"/>
    <col min="11" max="11" width="8.28125" style="0" customWidth="1"/>
    <col min="12" max="12" width="7.140625" style="0" customWidth="1"/>
    <col min="13" max="13" width="6.421875" style="0" customWidth="1"/>
    <col min="14" max="15" width="7.7109375" style="0" customWidth="1"/>
    <col min="16" max="18" width="9.28125" style="0" customWidth="1"/>
    <col min="19" max="20" width="6.7109375" style="0" customWidth="1"/>
    <col min="21" max="22" width="7.7109375" style="0" customWidth="1"/>
    <col min="23" max="25" width="9.28125" style="0" customWidth="1"/>
    <col min="26" max="26" width="6.8515625" style="0" customWidth="1"/>
    <col min="27" max="27" width="6.57421875" style="0" customWidth="1"/>
    <col min="28" max="29" width="7.7109375" style="0" customWidth="1"/>
    <col min="30" max="32" width="9.28125" style="0" customWidth="1"/>
    <col min="33" max="33" width="7.140625" style="0" customWidth="1"/>
    <col min="34" max="34" width="6.7109375" style="0" customWidth="1"/>
    <col min="35" max="36" width="7.7109375" style="0" customWidth="1"/>
    <col min="37" max="39" width="9.28125" style="0" customWidth="1"/>
    <col min="40" max="40" width="6.57421875" style="0" customWidth="1"/>
    <col min="41" max="41" width="7.00390625" style="0" customWidth="1"/>
    <col min="42" max="43" width="7.7109375" style="0" customWidth="1"/>
    <col min="44" max="46" width="9.28125" style="0" customWidth="1"/>
    <col min="47" max="47" width="7.28125" style="0" customWidth="1"/>
    <col min="48" max="48" width="6.7109375" style="0" customWidth="1"/>
    <col min="49" max="50" width="7.7109375" style="0" customWidth="1"/>
    <col min="51" max="53" width="9.28125" style="0" customWidth="1"/>
    <col min="54" max="55" width="6.7109375" style="0" customWidth="1"/>
    <col min="56" max="57" width="7.7109375" style="0" customWidth="1"/>
    <col min="58" max="60" width="9.28125" style="0" customWidth="1"/>
    <col min="61" max="61" width="6.57421875" style="0" customWidth="1"/>
    <col min="62" max="62" width="7.00390625" style="0" customWidth="1"/>
    <col min="63" max="64" width="7.7109375" style="0" customWidth="1"/>
    <col min="65" max="67" width="9.28125" style="0" customWidth="1"/>
    <col min="68" max="68" width="7.421875" style="0" customWidth="1"/>
    <col min="69" max="69" width="6.7109375" style="0" customWidth="1"/>
    <col min="70" max="71" width="7.7109375" style="0" customWidth="1"/>
  </cols>
  <sheetData>
    <row r="1" spans="1:71" ht="12.75" customHeight="1">
      <c r="A1" s="88"/>
      <c r="B1" s="91" t="s">
        <v>38</v>
      </c>
      <c r="C1" s="92"/>
      <c r="D1" s="92"/>
      <c r="E1" s="92"/>
      <c r="F1" s="92"/>
      <c r="G1" s="92"/>
      <c r="H1" s="93"/>
      <c r="I1" s="91" t="s">
        <v>39</v>
      </c>
      <c r="J1" s="92"/>
      <c r="K1" s="92"/>
      <c r="L1" s="92"/>
      <c r="M1" s="92"/>
      <c r="N1" s="92"/>
      <c r="O1" s="93"/>
      <c r="P1" s="91" t="s">
        <v>40</v>
      </c>
      <c r="Q1" s="92"/>
      <c r="R1" s="92"/>
      <c r="S1" s="92"/>
      <c r="T1" s="92"/>
      <c r="U1" s="92"/>
      <c r="V1" s="93"/>
      <c r="W1" s="91" t="s">
        <v>41</v>
      </c>
      <c r="X1" s="92"/>
      <c r="Y1" s="92"/>
      <c r="Z1" s="92"/>
      <c r="AA1" s="92"/>
      <c r="AB1" s="92"/>
      <c r="AC1" s="93"/>
      <c r="AD1" s="91" t="s">
        <v>42</v>
      </c>
      <c r="AE1" s="92"/>
      <c r="AF1" s="92"/>
      <c r="AG1" s="92"/>
      <c r="AH1" s="92"/>
      <c r="AI1" s="92"/>
      <c r="AJ1" s="93"/>
      <c r="AK1" s="91" t="s">
        <v>43</v>
      </c>
      <c r="AL1" s="92"/>
      <c r="AM1" s="92"/>
      <c r="AN1" s="92"/>
      <c r="AO1" s="92"/>
      <c r="AP1" s="92"/>
      <c r="AQ1" s="93"/>
      <c r="AR1" s="91" t="s">
        <v>44</v>
      </c>
      <c r="AS1" s="92"/>
      <c r="AT1" s="92"/>
      <c r="AU1" s="92"/>
      <c r="AV1" s="92"/>
      <c r="AW1" s="92"/>
      <c r="AX1" s="93"/>
      <c r="AY1" s="91" t="s">
        <v>45</v>
      </c>
      <c r="AZ1" s="92"/>
      <c r="BA1" s="92"/>
      <c r="BB1" s="92"/>
      <c r="BC1" s="92"/>
      <c r="BD1" s="92"/>
      <c r="BE1" s="93"/>
      <c r="BF1" s="91" t="s">
        <v>46</v>
      </c>
      <c r="BG1" s="92"/>
      <c r="BH1" s="92"/>
      <c r="BI1" s="92"/>
      <c r="BJ1" s="92"/>
      <c r="BK1" s="92"/>
      <c r="BL1" s="93"/>
      <c r="BM1" s="91" t="s">
        <v>50</v>
      </c>
      <c r="BN1" s="92"/>
      <c r="BO1" s="92"/>
      <c r="BP1" s="92"/>
      <c r="BQ1" s="92"/>
      <c r="BR1" s="92"/>
      <c r="BS1" s="93"/>
    </row>
    <row r="2" spans="1:71" ht="26.25" customHeight="1">
      <c r="A2" s="89"/>
      <c r="B2" s="82" t="s">
        <v>52</v>
      </c>
      <c r="C2" s="95" t="s">
        <v>58</v>
      </c>
      <c r="D2" s="75" t="s">
        <v>59</v>
      </c>
      <c r="E2" s="98" t="s">
        <v>5</v>
      </c>
      <c r="F2" s="99"/>
      <c r="G2" s="98" t="s">
        <v>6</v>
      </c>
      <c r="H2" s="100"/>
      <c r="I2" s="82" t="s">
        <v>52</v>
      </c>
      <c r="J2" s="95" t="s">
        <v>58</v>
      </c>
      <c r="K2" s="75" t="s">
        <v>59</v>
      </c>
      <c r="L2" s="98" t="s">
        <v>5</v>
      </c>
      <c r="M2" s="99"/>
      <c r="N2" s="98" t="s">
        <v>6</v>
      </c>
      <c r="O2" s="100"/>
      <c r="P2" s="82" t="s">
        <v>52</v>
      </c>
      <c r="Q2" s="95" t="s">
        <v>58</v>
      </c>
      <c r="R2" s="75" t="s">
        <v>59</v>
      </c>
      <c r="S2" s="98" t="s">
        <v>5</v>
      </c>
      <c r="T2" s="99"/>
      <c r="U2" s="98" t="s">
        <v>6</v>
      </c>
      <c r="V2" s="100"/>
      <c r="W2" s="82" t="s">
        <v>52</v>
      </c>
      <c r="X2" s="95" t="s">
        <v>58</v>
      </c>
      <c r="Y2" s="75" t="s">
        <v>59</v>
      </c>
      <c r="Z2" s="98" t="s">
        <v>5</v>
      </c>
      <c r="AA2" s="99"/>
      <c r="AB2" s="98" t="s">
        <v>6</v>
      </c>
      <c r="AC2" s="100"/>
      <c r="AD2" s="82" t="s">
        <v>52</v>
      </c>
      <c r="AE2" s="95" t="s">
        <v>58</v>
      </c>
      <c r="AF2" s="75" t="s">
        <v>59</v>
      </c>
      <c r="AG2" s="98" t="s">
        <v>5</v>
      </c>
      <c r="AH2" s="99"/>
      <c r="AI2" s="98" t="s">
        <v>6</v>
      </c>
      <c r="AJ2" s="100"/>
      <c r="AK2" s="82" t="s">
        <v>52</v>
      </c>
      <c r="AL2" s="95" t="s">
        <v>58</v>
      </c>
      <c r="AM2" s="75" t="s">
        <v>59</v>
      </c>
      <c r="AN2" s="98" t="s">
        <v>5</v>
      </c>
      <c r="AO2" s="99"/>
      <c r="AP2" s="98" t="s">
        <v>6</v>
      </c>
      <c r="AQ2" s="100"/>
      <c r="AR2" s="82" t="s">
        <v>52</v>
      </c>
      <c r="AS2" s="95" t="s">
        <v>58</v>
      </c>
      <c r="AT2" s="75" t="s">
        <v>59</v>
      </c>
      <c r="AU2" s="98" t="s">
        <v>5</v>
      </c>
      <c r="AV2" s="99"/>
      <c r="AW2" s="98" t="s">
        <v>6</v>
      </c>
      <c r="AX2" s="100"/>
      <c r="AY2" s="82" t="s">
        <v>52</v>
      </c>
      <c r="AZ2" s="95" t="s">
        <v>58</v>
      </c>
      <c r="BA2" s="75" t="s">
        <v>59</v>
      </c>
      <c r="BB2" s="98" t="s">
        <v>5</v>
      </c>
      <c r="BC2" s="99"/>
      <c r="BD2" s="98" t="s">
        <v>6</v>
      </c>
      <c r="BE2" s="100"/>
      <c r="BF2" s="82" t="s">
        <v>52</v>
      </c>
      <c r="BG2" s="95" t="s">
        <v>58</v>
      </c>
      <c r="BH2" s="75" t="s">
        <v>59</v>
      </c>
      <c r="BI2" s="98" t="s">
        <v>5</v>
      </c>
      <c r="BJ2" s="99"/>
      <c r="BK2" s="98" t="s">
        <v>6</v>
      </c>
      <c r="BL2" s="100"/>
      <c r="BM2" s="82" t="s">
        <v>52</v>
      </c>
      <c r="BN2" s="95" t="s">
        <v>58</v>
      </c>
      <c r="BO2" s="75" t="s">
        <v>59</v>
      </c>
      <c r="BP2" s="98" t="s">
        <v>5</v>
      </c>
      <c r="BQ2" s="99"/>
      <c r="BR2" s="98" t="s">
        <v>6</v>
      </c>
      <c r="BS2" s="100"/>
    </row>
    <row r="3" spans="1:71" ht="12" customHeight="1">
      <c r="A3" s="90"/>
      <c r="B3" s="94"/>
      <c r="C3" s="96"/>
      <c r="D3" s="97"/>
      <c r="E3" s="5" t="s">
        <v>7</v>
      </c>
      <c r="F3" s="5" t="s">
        <v>8</v>
      </c>
      <c r="G3" s="5" t="s">
        <v>7</v>
      </c>
      <c r="H3" s="6" t="s">
        <v>8</v>
      </c>
      <c r="I3" s="94"/>
      <c r="J3" s="96"/>
      <c r="K3" s="97"/>
      <c r="L3" s="5" t="s">
        <v>7</v>
      </c>
      <c r="M3" s="5" t="s">
        <v>8</v>
      </c>
      <c r="N3" s="5" t="s">
        <v>7</v>
      </c>
      <c r="O3" s="6" t="s">
        <v>8</v>
      </c>
      <c r="P3" s="94"/>
      <c r="Q3" s="96"/>
      <c r="R3" s="97"/>
      <c r="S3" s="5" t="s">
        <v>7</v>
      </c>
      <c r="T3" s="5" t="s">
        <v>8</v>
      </c>
      <c r="U3" s="5" t="s">
        <v>7</v>
      </c>
      <c r="V3" s="6" t="s">
        <v>8</v>
      </c>
      <c r="W3" s="94"/>
      <c r="X3" s="96"/>
      <c r="Y3" s="97"/>
      <c r="Z3" s="5" t="s">
        <v>7</v>
      </c>
      <c r="AA3" s="5" t="s">
        <v>8</v>
      </c>
      <c r="AB3" s="5" t="s">
        <v>7</v>
      </c>
      <c r="AC3" s="6" t="s">
        <v>8</v>
      </c>
      <c r="AD3" s="94"/>
      <c r="AE3" s="96"/>
      <c r="AF3" s="97"/>
      <c r="AG3" s="5" t="s">
        <v>7</v>
      </c>
      <c r="AH3" s="5" t="s">
        <v>8</v>
      </c>
      <c r="AI3" s="5" t="s">
        <v>7</v>
      </c>
      <c r="AJ3" s="6" t="s">
        <v>8</v>
      </c>
      <c r="AK3" s="94"/>
      <c r="AL3" s="96"/>
      <c r="AM3" s="97"/>
      <c r="AN3" s="5" t="s">
        <v>7</v>
      </c>
      <c r="AO3" s="5" t="s">
        <v>8</v>
      </c>
      <c r="AP3" s="5" t="s">
        <v>7</v>
      </c>
      <c r="AQ3" s="6" t="s">
        <v>8</v>
      </c>
      <c r="AR3" s="94"/>
      <c r="AS3" s="96"/>
      <c r="AT3" s="97"/>
      <c r="AU3" s="5" t="s">
        <v>7</v>
      </c>
      <c r="AV3" s="5" t="s">
        <v>8</v>
      </c>
      <c r="AW3" s="5" t="s">
        <v>7</v>
      </c>
      <c r="AX3" s="6" t="s">
        <v>8</v>
      </c>
      <c r="AY3" s="94"/>
      <c r="AZ3" s="96"/>
      <c r="BA3" s="97"/>
      <c r="BB3" s="5" t="s">
        <v>7</v>
      </c>
      <c r="BC3" s="5" t="s">
        <v>8</v>
      </c>
      <c r="BD3" s="5" t="s">
        <v>7</v>
      </c>
      <c r="BE3" s="6" t="s">
        <v>8</v>
      </c>
      <c r="BF3" s="94"/>
      <c r="BG3" s="96"/>
      <c r="BH3" s="97"/>
      <c r="BI3" s="5" t="s">
        <v>7</v>
      </c>
      <c r="BJ3" s="5" t="s">
        <v>8</v>
      </c>
      <c r="BK3" s="5" t="s">
        <v>7</v>
      </c>
      <c r="BL3" s="6" t="s">
        <v>8</v>
      </c>
      <c r="BM3" s="94"/>
      <c r="BN3" s="96"/>
      <c r="BO3" s="97"/>
      <c r="BP3" s="5" t="s">
        <v>7</v>
      </c>
      <c r="BQ3" s="5" t="s">
        <v>8</v>
      </c>
      <c r="BR3" s="5" t="s">
        <v>7</v>
      </c>
      <c r="BS3" s="6" t="s">
        <v>8</v>
      </c>
    </row>
    <row r="4" spans="1:71" ht="12.75">
      <c r="A4" s="68" t="s">
        <v>3</v>
      </c>
      <c r="B4" s="33">
        <v>10524</v>
      </c>
      <c r="C4" s="34">
        <v>5465</v>
      </c>
      <c r="D4" s="35">
        <v>5426</v>
      </c>
      <c r="E4" s="34">
        <v>-39</v>
      </c>
      <c r="F4" s="36">
        <v>-0.7136322049405307</v>
      </c>
      <c r="G4" s="34">
        <v>-5098</v>
      </c>
      <c r="H4" s="37">
        <v>-48.441657164576206</v>
      </c>
      <c r="I4" s="33">
        <v>4839</v>
      </c>
      <c r="J4" s="34">
        <v>3189</v>
      </c>
      <c r="K4" s="35">
        <v>3493</v>
      </c>
      <c r="L4" s="34">
        <v>304</v>
      </c>
      <c r="M4" s="36">
        <v>9.532768893069928</v>
      </c>
      <c r="N4" s="34">
        <v>-1346</v>
      </c>
      <c r="O4" s="37">
        <v>-27.815664393469724</v>
      </c>
      <c r="P4" s="33">
        <v>4633</v>
      </c>
      <c r="Q4" s="34">
        <v>3166</v>
      </c>
      <c r="R4" s="35">
        <v>3645</v>
      </c>
      <c r="S4" s="34">
        <v>479</v>
      </c>
      <c r="T4" s="36">
        <v>15.129500947567909</v>
      </c>
      <c r="U4" s="34">
        <v>-988</v>
      </c>
      <c r="V4" s="37">
        <v>-21.32527519965465</v>
      </c>
      <c r="W4" s="33">
        <v>2742</v>
      </c>
      <c r="X4" s="34">
        <v>1591</v>
      </c>
      <c r="Y4" s="35">
        <v>1713</v>
      </c>
      <c r="Z4" s="34">
        <v>122</v>
      </c>
      <c r="AA4" s="36">
        <v>7.668133249528599</v>
      </c>
      <c r="AB4" s="34">
        <v>-1029</v>
      </c>
      <c r="AC4" s="37">
        <v>-37.527352297593</v>
      </c>
      <c r="AD4" s="33">
        <v>2246</v>
      </c>
      <c r="AE4" s="34">
        <v>1094</v>
      </c>
      <c r="AF4" s="35">
        <v>1535</v>
      </c>
      <c r="AG4" s="34">
        <v>441</v>
      </c>
      <c r="AH4" s="36">
        <v>40.31078610603291</v>
      </c>
      <c r="AI4" s="34">
        <v>-711</v>
      </c>
      <c r="AJ4" s="37">
        <v>-31.65627782724844</v>
      </c>
      <c r="AK4" s="33">
        <v>4051</v>
      </c>
      <c r="AL4" s="34">
        <v>2129</v>
      </c>
      <c r="AM4" s="35">
        <v>2323</v>
      </c>
      <c r="AN4" s="34">
        <v>194</v>
      </c>
      <c r="AO4" s="36">
        <v>9.112259276655706</v>
      </c>
      <c r="AP4" s="34">
        <v>-1728</v>
      </c>
      <c r="AQ4" s="37">
        <v>-42.65613428783016</v>
      </c>
      <c r="AR4" s="33">
        <v>2436</v>
      </c>
      <c r="AS4" s="34">
        <v>2664</v>
      </c>
      <c r="AT4" s="35">
        <v>2800</v>
      </c>
      <c r="AU4" s="34">
        <v>136</v>
      </c>
      <c r="AV4" s="36">
        <v>5.105105105105105</v>
      </c>
      <c r="AW4" s="34">
        <v>364</v>
      </c>
      <c r="AX4" s="37">
        <v>14.942528735632186</v>
      </c>
      <c r="AY4" s="33">
        <v>3750</v>
      </c>
      <c r="AZ4" s="34">
        <v>1756</v>
      </c>
      <c r="BA4" s="35">
        <v>2148</v>
      </c>
      <c r="BB4" s="34">
        <v>392</v>
      </c>
      <c r="BC4" s="36">
        <v>22.323462414578586</v>
      </c>
      <c r="BD4" s="34">
        <v>-1602</v>
      </c>
      <c r="BE4" s="37">
        <v>-42.72</v>
      </c>
      <c r="BF4" s="33">
        <v>35221</v>
      </c>
      <c r="BG4" s="34">
        <v>21054</v>
      </c>
      <c r="BH4" s="35">
        <v>23083</v>
      </c>
      <c r="BI4" s="34">
        <v>2029</v>
      </c>
      <c r="BJ4" s="36">
        <v>9.637123586966847</v>
      </c>
      <c r="BK4" s="34">
        <v>-12138</v>
      </c>
      <c r="BL4" s="37">
        <v>-34.46239459413418</v>
      </c>
      <c r="BM4" s="33">
        <v>648451</v>
      </c>
      <c r="BN4" s="34">
        <v>414273</v>
      </c>
      <c r="BO4" s="35">
        <v>437153</v>
      </c>
      <c r="BP4" s="34">
        <v>22880</v>
      </c>
      <c r="BQ4" s="36">
        <v>5.522928117449122</v>
      </c>
      <c r="BR4" s="34">
        <v>-211298</v>
      </c>
      <c r="BS4" s="37">
        <v>-32.58503726573018</v>
      </c>
    </row>
    <row r="5" spans="1:71" ht="12.75">
      <c r="A5" s="69" t="s">
        <v>0</v>
      </c>
      <c r="B5" s="38">
        <v>5305</v>
      </c>
      <c r="C5" s="39">
        <v>2725</v>
      </c>
      <c r="D5" s="35">
        <v>2734</v>
      </c>
      <c r="E5" s="40">
        <v>9</v>
      </c>
      <c r="F5" s="41">
        <v>0.3302752293577982</v>
      </c>
      <c r="G5" s="40">
        <v>-2571</v>
      </c>
      <c r="H5" s="42">
        <v>-48.46371347785109</v>
      </c>
      <c r="I5" s="38">
        <v>2589</v>
      </c>
      <c r="J5" s="39">
        <v>1683</v>
      </c>
      <c r="K5" s="35">
        <v>1925</v>
      </c>
      <c r="L5" s="40">
        <v>242</v>
      </c>
      <c r="M5" s="41">
        <v>14.37908496732026</v>
      </c>
      <c r="N5" s="40">
        <v>-664</v>
      </c>
      <c r="O5" s="42">
        <v>-25.64696794129007</v>
      </c>
      <c r="P5" s="38">
        <v>2495</v>
      </c>
      <c r="Q5" s="39">
        <v>1450</v>
      </c>
      <c r="R5" s="35">
        <v>1851</v>
      </c>
      <c r="S5" s="40">
        <v>401</v>
      </c>
      <c r="T5" s="41">
        <v>27.655172413793107</v>
      </c>
      <c r="U5" s="40">
        <v>-644</v>
      </c>
      <c r="V5" s="42">
        <v>-25.81162324649299</v>
      </c>
      <c r="W5" s="38">
        <v>1438</v>
      </c>
      <c r="X5" s="39">
        <v>744</v>
      </c>
      <c r="Y5" s="35">
        <v>860</v>
      </c>
      <c r="Z5" s="40">
        <v>116</v>
      </c>
      <c r="AA5" s="41">
        <v>15.591397849462366</v>
      </c>
      <c r="AB5" s="40">
        <v>-578</v>
      </c>
      <c r="AC5" s="42">
        <v>-40.19471488178025</v>
      </c>
      <c r="AD5" s="38">
        <v>1235</v>
      </c>
      <c r="AE5" s="39">
        <v>569</v>
      </c>
      <c r="AF5" s="35">
        <v>862</v>
      </c>
      <c r="AG5" s="40">
        <v>293</v>
      </c>
      <c r="AH5" s="41">
        <v>51.493848857644984</v>
      </c>
      <c r="AI5" s="40">
        <v>-373</v>
      </c>
      <c r="AJ5" s="42">
        <v>-30.20242914979757</v>
      </c>
      <c r="AK5" s="38">
        <v>2123</v>
      </c>
      <c r="AL5" s="39">
        <v>1035</v>
      </c>
      <c r="AM5" s="35">
        <v>1160</v>
      </c>
      <c r="AN5" s="40">
        <v>125</v>
      </c>
      <c r="AO5" s="41">
        <v>12.077294685990339</v>
      </c>
      <c r="AP5" s="40">
        <v>-963</v>
      </c>
      <c r="AQ5" s="42">
        <v>-45.36033914272256</v>
      </c>
      <c r="AR5" s="38">
        <v>1333</v>
      </c>
      <c r="AS5" s="39">
        <v>1289</v>
      </c>
      <c r="AT5" s="35">
        <v>1414</v>
      </c>
      <c r="AU5" s="40">
        <v>125</v>
      </c>
      <c r="AV5" s="41">
        <v>9.69743987587277</v>
      </c>
      <c r="AW5" s="40">
        <v>81</v>
      </c>
      <c r="AX5" s="42">
        <v>6.0765191297824455</v>
      </c>
      <c r="AY5" s="38">
        <v>2080</v>
      </c>
      <c r="AZ5" s="39">
        <v>941</v>
      </c>
      <c r="BA5" s="35">
        <v>1148</v>
      </c>
      <c r="BB5" s="40">
        <v>207</v>
      </c>
      <c r="BC5" s="41">
        <v>21.99787460148778</v>
      </c>
      <c r="BD5" s="40">
        <v>-932</v>
      </c>
      <c r="BE5" s="42">
        <v>-44.80769230769231</v>
      </c>
      <c r="BF5" s="38">
        <v>18598</v>
      </c>
      <c r="BG5" s="39">
        <v>10436</v>
      </c>
      <c r="BH5" s="35">
        <v>11954</v>
      </c>
      <c r="BI5" s="40">
        <v>1518</v>
      </c>
      <c r="BJ5" s="41">
        <v>14.545802989651207</v>
      </c>
      <c r="BK5" s="40">
        <v>-6644</v>
      </c>
      <c r="BL5" s="42">
        <v>-35.72427142703516</v>
      </c>
      <c r="BM5" s="38">
        <v>344558</v>
      </c>
      <c r="BN5" s="39">
        <v>213366</v>
      </c>
      <c r="BO5" s="35">
        <v>229857</v>
      </c>
      <c r="BP5" s="40">
        <v>16491</v>
      </c>
      <c r="BQ5" s="41">
        <v>7.728972751047496</v>
      </c>
      <c r="BR5" s="40">
        <v>-114701</v>
      </c>
      <c r="BS5" s="42">
        <v>-33.28931558692586</v>
      </c>
    </row>
    <row r="6" spans="1:71" ht="12.75">
      <c r="A6" s="69" t="s">
        <v>1</v>
      </c>
      <c r="B6" s="38">
        <v>5219</v>
      </c>
      <c r="C6" s="39">
        <v>2740</v>
      </c>
      <c r="D6" s="35">
        <v>2692</v>
      </c>
      <c r="E6" s="40">
        <v>-48</v>
      </c>
      <c r="F6" s="41">
        <v>-1.7518248175182483</v>
      </c>
      <c r="G6" s="40">
        <v>-2527</v>
      </c>
      <c r="H6" s="42">
        <v>-48.41923740180111</v>
      </c>
      <c r="I6" s="38">
        <v>2250</v>
      </c>
      <c r="J6" s="39">
        <v>1506</v>
      </c>
      <c r="K6" s="35">
        <v>1568</v>
      </c>
      <c r="L6" s="40">
        <v>62</v>
      </c>
      <c r="M6" s="41">
        <v>4.116865869853918</v>
      </c>
      <c r="N6" s="40">
        <v>-682</v>
      </c>
      <c r="O6" s="42">
        <v>-30.31111111111111</v>
      </c>
      <c r="P6" s="38">
        <v>2138</v>
      </c>
      <c r="Q6" s="39">
        <v>1716</v>
      </c>
      <c r="R6" s="35">
        <v>1794</v>
      </c>
      <c r="S6" s="40">
        <v>78</v>
      </c>
      <c r="T6" s="41">
        <v>4.545454545454546</v>
      </c>
      <c r="U6" s="40">
        <v>-344</v>
      </c>
      <c r="V6" s="42">
        <v>-16.089803554724043</v>
      </c>
      <c r="W6" s="38">
        <v>1304</v>
      </c>
      <c r="X6" s="39">
        <v>847</v>
      </c>
      <c r="Y6" s="35">
        <v>853</v>
      </c>
      <c r="Z6" s="40">
        <v>6</v>
      </c>
      <c r="AA6" s="41">
        <v>0.7083825265643447</v>
      </c>
      <c r="AB6" s="40">
        <v>-451</v>
      </c>
      <c r="AC6" s="42">
        <v>-34.58588957055215</v>
      </c>
      <c r="AD6" s="38">
        <v>1011</v>
      </c>
      <c r="AE6" s="39">
        <v>525</v>
      </c>
      <c r="AF6" s="35">
        <v>673</v>
      </c>
      <c r="AG6" s="40">
        <v>148</v>
      </c>
      <c r="AH6" s="41">
        <v>28.19047619047619</v>
      </c>
      <c r="AI6" s="40">
        <v>-338</v>
      </c>
      <c r="AJ6" s="42">
        <v>-33.432245301681505</v>
      </c>
      <c r="AK6" s="38">
        <v>1928</v>
      </c>
      <c r="AL6" s="39">
        <v>1094</v>
      </c>
      <c r="AM6" s="35">
        <v>1163</v>
      </c>
      <c r="AN6" s="40">
        <v>69</v>
      </c>
      <c r="AO6" s="41">
        <v>6.307129798903108</v>
      </c>
      <c r="AP6" s="40">
        <v>-765</v>
      </c>
      <c r="AQ6" s="42">
        <v>-39.67842323651452</v>
      </c>
      <c r="AR6" s="38">
        <v>1103</v>
      </c>
      <c r="AS6" s="39">
        <v>1375</v>
      </c>
      <c r="AT6" s="35">
        <v>1386</v>
      </c>
      <c r="AU6" s="40">
        <v>11</v>
      </c>
      <c r="AV6" s="41">
        <v>0.8</v>
      </c>
      <c r="AW6" s="40">
        <v>283</v>
      </c>
      <c r="AX6" s="42">
        <v>25.657298277425205</v>
      </c>
      <c r="AY6" s="38">
        <v>1670</v>
      </c>
      <c r="AZ6" s="39">
        <v>815</v>
      </c>
      <c r="BA6" s="35">
        <v>1000</v>
      </c>
      <c r="BB6" s="40">
        <v>185</v>
      </c>
      <c r="BC6" s="41">
        <v>22.699386503067483</v>
      </c>
      <c r="BD6" s="40">
        <v>-670</v>
      </c>
      <c r="BE6" s="42">
        <v>-40.119760479041915</v>
      </c>
      <c r="BF6" s="38">
        <v>16623</v>
      </c>
      <c r="BG6" s="39">
        <v>10618</v>
      </c>
      <c r="BH6" s="35">
        <v>11129</v>
      </c>
      <c r="BI6" s="40">
        <v>511</v>
      </c>
      <c r="BJ6" s="41">
        <v>4.812582407233001</v>
      </c>
      <c r="BK6" s="40">
        <v>-5494</v>
      </c>
      <c r="BL6" s="42">
        <v>-33.050592552487515</v>
      </c>
      <c r="BM6" s="38">
        <v>303893</v>
      </c>
      <c r="BN6" s="39">
        <v>200907</v>
      </c>
      <c r="BO6" s="35">
        <v>207296</v>
      </c>
      <c r="BP6" s="40">
        <v>6389</v>
      </c>
      <c r="BQ6" s="41">
        <v>3.1800783447067547</v>
      </c>
      <c r="BR6" s="40">
        <v>-96597</v>
      </c>
      <c r="BS6" s="42">
        <v>-31.786516964852762</v>
      </c>
    </row>
    <row r="7" spans="1:71" ht="12.75">
      <c r="A7" s="69" t="s">
        <v>23</v>
      </c>
      <c r="B7" s="38">
        <v>8419</v>
      </c>
      <c r="C7" s="39">
        <v>4128</v>
      </c>
      <c r="D7" s="35">
        <v>4132</v>
      </c>
      <c r="E7" s="40">
        <v>4</v>
      </c>
      <c r="F7" s="41">
        <v>0.09689922480620156</v>
      </c>
      <c r="G7" s="40">
        <v>-4287</v>
      </c>
      <c r="H7" s="42">
        <v>-50.92053688086471</v>
      </c>
      <c r="I7" s="38">
        <v>4296</v>
      </c>
      <c r="J7" s="39">
        <v>2831</v>
      </c>
      <c r="K7" s="35">
        <v>3122</v>
      </c>
      <c r="L7" s="40">
        <v>291</v>
      </c>
      <c r="M7" s="41">
        <v>10.279053338043093</v>
      </c>
      <c r="N7" s="40">
        <v>-1174</v>
      </c>
      <c r="O7" s="42">
        <v>-27.327746741154563</v>
      </c>
      <c r="P7" s="38">
        <v>4196</v>
      </c>
      <c r="Q7" s="39">
        <v>2863</v>
      </c>
      <c r="R7" s="35">
        <v>3333</v>
      </c>
      <c r="S7" s="40">
        <v>470</v>
      </c>
      <c r="T7" s="41">
        <v>16.416346489696124</v>
      </c>
      <c r="U7" s="40">
        <v>-863</v>
      </c>
      <c r="V7" s="42">
        <v>-20.567206863679697</v>
      </c>
      <c r="W7" s="38">
        <v>2463</v>
      </c>
      <c r="X7" s="39">
        <v>1399</v>
      </c>
      <c r="Y7" s="35">
        <v>1530</v>
      </c>
      <c r="Z7" s="40">
        <v>131</v>
      </c>
      <c r="AA7" s="41">
        <v>9.363831308077197</v>
      </c>
      <c r="AB7" s="40">
        <v>-933</v>
      </c>
      <c r="AC7" s="42">
        <v>-37.880633373934224</v>
      </c>
      <c r="AD7" s="38">
        <v>2045</v>
      </c>
      <c r="AE7" s="39">
        <v>974</v>
      </c>
      <c r="AF7" s="35">
        <v>1402</v>
      </c>
      <c r="AG7" s="40">
        <v>428</v>
      </c>
      <c r="AH7" s="41">
        <v>43.94250513347023</v>
      </c>
      <c r="AI7" s="40">
        <v>-643</v>
      </c>
      <c r="AJ7" s="42">
        <v>-31.442542787286065</v>
      </c>
      <c r="AK7" s="38">
        <v>3705</v>
      </c>
      <c r="AL7" s="39">
        <v>1882</v>
      </c>
      <c r="AM7" s="35">
        <v>2093</v>
      </c>
      <c r="AN7" s="40">
        <v>211</v>
      </c>
      <c r="AO7" s="41">
        <v>11.211477151965994</v>
      </c>
      <c r="AP7" s="40">
        <v>-1612</v>
      </c>
      <c r="AQ7" s="42">
        <v>-43.50877192982456</v>
      </c>
      <c r="AR7" s="38">
        <v>2238</v>
      </c>
      <c r="AS7" s="39">
        <v>2426</v>
      </c>
      <c r="AT7" s="35">
        <v>2571</v>
      </c>
      <c r="AU7" s="40">
        <v>145</v>
      </c>
      <c r="AV7" s="41">
        <v>5.976916735366859</v>
      </c>
      <c r="AW7" s="40">
        <v>333</v>
      </c>
      <c r="AX7" s="42">
        <v>14.87935656836461</v>
      </c>
      <c r="AY7" s="38">
        <v>3433</v>
      </c>
      <c r="AZ7" s="39">
        <v>1617</v>
      </c>
      <c r="BA7" s="35">
        <v>1995</v>
      </c>
      <c r="BB7" s="40">
        <v>378</v>
      </c>
      <c r="BC7" s="41">
        <v>23.376623376623375</v>
      </c>
      <c r="BD7" s="40">
        <v>-1438</v>
      </c>
      <c r="BE7" s="42">
        <v>-41.887561899213516</v>
      </c>
      <c r="BF7" s="38">
        <v>30795</v>
      </c>
      <c r="BG7" s="39">
        <v>18120</v>
      </c>
      <c r="BH7" s="35">
        <v>20178</v>
      </c>
      <c r="BI7" s="40">
        <v>2058</v>
      </c>
      <c r="BJ7" s="41">
        <v>11.357615894039736</v>
      </c>
      <c r="BK7" s="40">
        <v>-10617</v>
      </c>
      <c r="BL7" s="42">
        <v>-34.47637603507063</v>
      </c>
      <c r="BM7" s="38">
        <v>542726</v>
      </c>
      <c r="BN7" s="39">
        <v>339123</v>
      </c>
      <c r="BO7" s="35">
        <v>361858</v>
      </c>
      <c r="BP7" s="40">
        <v>22735</v>
      </c>
      <c r="BQ7" s="41">
        <v>6.704057229972606</v>
      </c>
      <c r="BR7" s="40">
        <v>-180868</v>
      </c>
      <c r="BS7" s="42">
        <v>-33.32584029510287</v>
      </c>
    </row>
    <row r="8" spans="1:71" ht="12.75">
      <c r="A8" s="69" t="s">
        <v>24</v>
      </c>
      <c r="B8" s="38">
        <v>2105</v>
      </c>
      <c r="C8" s="39">
        <v>1337</v>
      </c>
      <c r="D8" s="35">
        <v>1294</v>
      </c>
      <c r="E8" s="40">
        <v>-43</v>
      </c>
      <c r="F8" s="41">
        <v>-3.2161555721765147</v>
      </c>
      <c r="G8" s="40">
        <v>-811</v>
      </c>
      <c r="H8" s="42">
        <v>-38.527315914489314</v>
      </c>
      <c r="I8" s="38">
        <v>543</v>
      </c>
      <c r="J8" s="39">
        <v>358</v>
      </c>
      <c r="K8" s="35">
        <v>371</v>
      </c>
      <c r="L8" s="40">
        <v>13</v>
      </c>
      <c r="M8" s="41">
        <v>3.6312849162011176</v>
      </c>
      <c r="N8" s="40">
        <v>-172</v>
      </c>
      <c r="O8" s="42">
        <v>-31.675874769797424</v>
      </c>
      <c r="P8" s="38">
        <v>437</v>
      </c>
      <c r="Q8" s="39">
        <v>303</v>
      </c>
      <c r="R8" s="35">
        <v>312</v>
      </c>
      <c r="S8" s="40">
        <v>9</v>
      </c>
      <c r="T8" s="41">
        <v>2.9702970297029703</v>
      </c>
      <c r="U8" s="40">
        <v>-125</v>
      </c>
      <c r="V8" s="42">
        <v>-28.604118993135014</v>
      </c>
      <c r="W8" s="38">
        <v>279</v>
      </c>
      <c r="X8" s="39">
        <v>192</v>
      </c>
      <c r="Y8" s="35">
        <v>183</v>
      </c>
      <c r="Z8" s="40">
        <v>-9</v>
      </c>
      <c r="AA8" s="41">
        <v>-4.6875</v>
      </c>
      <c r="AB8" s="40">
        <v>-96</v>
      </c>
      <c r="AC8" s="42">
        <v>-34.40860215053764</v>
      </c>
      <c r="AD8" s="38">
        <v>201</v>
      </c>
      <c r="AE8" s="39">
        <v>120</v>
      </c>
      <c r="AF8" s="35">
        <v>133</v>
      </c>
      <c r="AG8" s="40">
        <v>13</v>
      </c>
      <c r="AH8" s="41">
        <v>10.833333333333334</v>
      </c>
      <c r="AI8" s="40">
        <v>-68</v>
      </c>
      <c r="AJ8" s="42">
        <v>-33.83084577114428</v>
      </c>
      <c r="AK8" s="38">
        <v>346</v>
      </c>
      <c r="AL8" s="39">
        <v>247</v>
      </c>
      <c r="AM8" s="35">
        <v>230</v>
      </c>
      <c r="AN8" s="40">
        <v>-17</v>
      </c>
      <c r="AO8" s="41">
        <v>-6.882591093117409</v>
      </c>
      <c r="AP8" s="40">
        <v>-116</v>
      </c>
      <c r="AQ8" s="42">
        <v>-33.52601156069364</v>
      </c>
      <c r="AR8" s="38">
        <v>198</v>
      </c>
      <c r="AS8" s="39">
        <v>238</v>
      </c>
      <c r="AT8" s="35">
        <v>229</v>
      </c>
      <c r="AU8" s="40">
        <v>-9</v>
      </c>
      <c r="AV8" s="41">
        <v>-3.7815126050420167</v>
      </c>
      <c r="AW8" s="40">
        <v>31</v>
      </c>
      <c r="AX8" s="42">
        <v>15.656565656565657</v>
      </c>
      <c r="AY8" s="38">
        <v>317</v>
      </c>
      <c r="AZ8" s="39">
        <v>139</v>
      </c>
      <c r="BA8" s="35">
        <v>153</v>
      </c>
      <c r="BB8" s="40">
        <v>14</v>
      </c>
      <c r="BC8" s="41">
        <v>10.071942446043165</v>
      </c>
      <c r="BD8" s="40">
        <v>-164</v>
      </c>
      <c r="BE8" s="42">
        <v>-51.73501577287066</v>
      </c>
      <c r="BF8" s="38">
        <v>4426</v>
      </c>
      <c r="BG8" s="39">
        <v>2934</v>
      </c>
      <c r="BH8" s="35">
        <v>2905</v>
      </c>
      <c r="BI8" s="40">
        <v>-29</v>
      </c>
      <c r="BJ8" s="41">
        <v>-0.9884117246080437</v>
      </c>
      <c r="BK8" s="40">
        <v>-1521</v>
      </c>
      <c r="BL8" s="42">
        <v>-34.36511522819702</v>
      </c>
      <c r="BM8" s="38">
        <v>105725</v>
      </c>
      <c r="BN8" s="39">
        <v>75150</v>
      </c>
      <c r="BO8" s="35">
        <v>75295</v>
      </c>
      <c r="BP8" s="40">
        <v>145</v>
      </c>
      <c r="BQ8" s="41">
        <v>0.19294743845642048</v>
      </c>
      <c r="BR8" s="40">
        <v>-30430</v>
      </c>
      <c r="BS8" s="42">
        <v>-28.782218018444077</v>
      </c>
    </row>
    <row r="9" spans="1:71" ht="12.75">
      <c r="A9" s="68" t="s">
        <v>22</v>
      </c>
      <c r="B9" s="33">
        <v>5173</v>
      </c>
      <c r="C9" s="34">
        <v>2369</v>
      </c>
      <c r="D9" s="35">
        <v>2352</v>
      </c>
      <c r="E9" s="34">
        <v>-17</v>
      </c>
      <c r="F9" s="36">
        <v>-0.7176023638666104</v>
      </c>
      <c r="G9" s="34">
        <v>-2821</v>
      </c>
      <c r="H9" s="37">
        <v>-54.53315290933695</v>
      </c>
      <c r="I9" s="33">
        <v>2689</v>
      </c>
      <c r="J9" s="34">
        <v>1771</v>
      </c>
      <c r="K9" s="35">
        <v>1970</v>
      </c>
      <c r="L9" s="34">
        <v>199</v>
      </c>
      <c r="M9" s="36">
        <v>11.236589497459063</v>
      </c>
      <c r="N9" s="34">
        <v>-719</v>
      </c>
      <c r="O9" s="37">
        <v>-26.738564522127184</v>
      </c>
      <c r="P9" s="33">
        <v>2613</v>
      </c>
      <c r="Q9" s="34">
        <v>1753</v>
      </c>
      <c r="R9" s="35">
        <v>2059</v>
      </c>
      <c r="S9" s="34">
        <v>306</v>
      </c>
      <c r="T9" s="36">
        <v>17.455790074158585</v>
      </c>
      <c r="U9" s="34">
        <v>-554</v>
      </c>
      <c r="V9" s="37">
        <v>-21.20168388825105</v>
      </c>
      <c r="W9" s="33">
        <v>1478</v>
      </c>
      <c r="X9" s="34">
        <v>878</v>
      </c>
      <c r="Y9" s="35">
        <v>922</v>
      </c>
      <c r="Z9" s="34">
        <v>44</v>
      </c>
      <c r="AA9" s="36">
        <v>5.0113895216400905</v>
      </c>
      <c r="AB9" s="34">
        <v>-556</v>
      </c>
      <c r="AC9" s="37">
        <v>-37.61840324763194</v>
      </c>
      <c r="AD9" s="33">
        <v>1116</v>
      </c>
      <c r="AE9" s="34">
        <v>480</v>
      </c>
      <c r="AF9" s="35">
        <v>726</v>
      </c>
      <c r="AG9" s="34">
        <v>246</v>
      </c>
      <c r="AH9" s="36">
        <v>51.24999999999999</v>
      </c>
      <c r="AI9" s="34">
        <v>-390</v>
      </c>
      <c r="AJ9" s="37">
        <v>-34.946236559139784</v>
      </c>
      <c r="AK9" s="33">
        <v>2321</v>
      </c>
      <c r="AL9" s="34">
        <v>1036</v>
      </c>
      <c r="AM9" s="35">
        <v>1143</v>
      </c>
      <c r="AN9" s="34">
        <v>107</v>
      </c>
      <c r="AO9" s="36">
        <v>10.328185328185329</v>
      </c>
      <c r="AP9" s="34">
        <v>-1178</v>
      </c>
      <c r="AQ9" s="37">
        <v>-50.75398535114175</v>
      </c>
      <c r="AR9" s="33">
        <v>1272</v>
      </c>
      <c r="AS9" s="34">
        <v>1381</v>
      </c>
      <c r="AT9" s="35">
        <v>1469</v>
      </c>
      <c r="AU9" s="34">
        <v>88</v>
      </c>
      <c r="AV9" s="36">
        <v>6.3721940622737145</v>
      </c>
      <c r="AW9" s="34">
        <v>197</v>
      </c>
      <c r="AX9" s="37">
        <v>15.487421383647797</v>
      </c>
      <c r="AY9" s="33">
        <v>2238</v>
      </c>
      <c r="AZ9" s="34">
        <v>1140</v>
      </c>
      <c r="BA9" s="35">
        <v>1368</v>
      </c>
      <c r="BB9" s="34">
        <v>228</v>
      </c>
      <c r="BC9" s="36">
        <v>20</v>
      </c>
      <c r="BD9" s="34">
        <v>-870</v>
      </c>
      <c r="BE9" s="37">
        <v>-38.8739946380697</v>
      </c>
      <c r="BF9" s="33">
        <v>18900</v>
      </c>
      <c r="BG9" s="34">
        <v>10808</v>
      </c>
      <c r="BH9" s="35">
        <v>12009</v>
      </c>
      <c r="BI9" s="34">
        <v>1201</v>
      </c>
      <c r="BJ9" s="36">
        <v>11.112139156180607</v>
      </c>
      <c r="BK9" s="34">
        <v>-6891</v>
      </c>
      <c r="BL9" s="37">
        <v>-36.46031746031746</v>
      </c>
      <c r="BM9" s="33">
        <v>329592</v>
      </c>
      <c r="BN9" s="34">
        <v>201978</v>
      </c>
      <c r="BO9" s="35">
        <v>214973</v>
      </c>
      <c r="BP9" s="34">
        <v>12995</v>
      </c>
      <c r="BQ9" s="36">
        <v>6.433869035241462</v>
      </c>
      <c r="BR9" s="34">
        <v>-114619</v>
      </c>
      <c r="BS9" s="37">
        <v>-34.77602611713876</v>
      </c>
    </row>
    <row r="10" spans="1:71" ht="12.75">
      <c r="A10" s="68" t="s">
        <v>31</v>
      </c>
      <c r="B10" s="43">
        <v>49.15431394906879</v>
      </c>
      <c r="C10" s="36">
        <v>43.34858188472095</v>
      </c>
      <c r="D10" s="44">
        <v>43.346848507187616</v>
      </c>
      <c r="E10" s="101">
        <v>-0.001733377533334135</v>
      </c>
      <c r="F10" s="102"/>
      <c r="G10" s="101">
        <v>-5.8074654418811775</v>
      </c>
      <c r="H10" s="103"/>
      <c r="I10" s="43">
        <v>55.569332506716265</v>
      </c>
      <c r="J10" s="36">
        <v>55.53465036061461</v>
      </c>
      <c r="K10" s="44">
        <v>56.398511308330946</v>
      </c>
      <c r="L10" s="101">
        <v>0.8638609477163328</v>
      </c>
      <c r="M10" s="102"/>
      <c r="N10" s="101">
        <v>0.829178801614681</v>
      </c>
      <c r="O10" s="103"/>
      <c r="P10" s="43">
        <v>56.39974098856033</v>
      </c>
      <c r="Q10" s="36">
        <v>55.36955148452306</v>
      </c>
      <c r="R10" s="44">
        <v>56.48834019204389</v>
      </c>
      <c r="S10" s="101">
        <v>1.1187887075208351</v>
      </c>
      <c r="T10" s="102"/>
      <c r="U10" s="101">
        <v>0.08859920348356098</v>
      </c>
      <c r="V10" s="103"/>
      <c r="W10" s="43">
        <v>53.90226112326769</v>
      </c>
      <c r="X10" s="36">
        <v>55.185417976115644</v>
      </c>
      <c r="Y10" s="44">
        <v>53.82370110916521</v>
      </c>
      <c r="Z10" s="101">
        <v>-1.361716866950431</v>
      </c>
      <c r="AA10" s="102"/>
      <c r="AB10" s="101">
        <v>-0.0785600141024787</v>
      </c>
      <c r="AC10" s="103"/>
      <c r="AD10" s="43">
        <v>49.68833481745325</v>
      </c>
      <c r="AE10" s="36">
        <v>43.875685557586834</v>
      </c>
      <c r="AF10" s="44">
        <v>47.296416938110745</v>
      </c>
      <c r="AG10" s="101">
        <v>3.420731380523911</v>
      </c>
      <c r="AH10" s="102"/>
      <c r="AI10" s="101">
        <v>-2.3919178793425075</v>
      </c>
      <c r="AJ10" s="103"/>
      <c r="AK10" s="43">
        <v>57.29449518637374</v>
      </c>
      <c r="AL10" s="36">
        <v>48.66134335368717</v>
      </c>
      <c r="AM10" s="44">
        <v>49.20361601377529</v>
      </c>
      <c r="AN10" s="101">
        <v>0.5422726600881163</v>
      </c>
      <c r="AO10" s="102"/>
      <c r="AP10" s="101">
        <v>-8.090879172598449</v>
      </c>
      <c r="AQ10" s="103"/>
      <c r="AR10" s="43">
        <v>52.21674876847291</v>
      </c>
      <c r="AS10" s="36">
        <v>51.83933933933934</v>
      </c>
      <c r="AT10" s="44">
        <v>52.46428571428572</v>
      </c>
      <c r="AU10" s="101">
        <v>0.6249463749463828</v>
      </c>
      <c r="AV10" s="102"/>
      <c r="AW10" s="101">
        <v>0.24753694581281138</v>
      </c>
      <c r="AX10" s="103"/>
      <c r="AY10" s="43">
        <v>59.68</v>
      </c>
      <c r="AZ10" s="36">
        <v>64.92027334851936</v>
      </c>
      <c r="BA10" s="44">
        <v>63.687150837988824</v>
      </c>
      <c r="BB10" s="101">
        <v>-1.233122510530535</v>
      </c>
      <c r="BC10" s="102"/>
      <c r="BD10" s="101">
        <v>4.007150837988824</v>
      </c>
      <c r="BE10" s="103"/>
      <c r="BF10" s="43">
        <v>53.66116805315011</v>
      </c>
      <c r="BG10" s="36">
        <v>51.33466324688896</v>
      </c>
      <c r="BH10" s="44">
        <v>52.025300004332195</v>
      </c>
      <c r="BI10" s="101">
        <v>0.6906367574432366</v>
      </c>
      <c r="BJ10" s="102"/>
      <c r="BK10" s="101">
        <v>-1.6358680488179118</v>
      </c>
      <c r="BL10" s="103"/>
      <c r="BM10" s="43">
        <v>50.82758758950175</v>
      </c>
      <c r="BN10" s="36">
        <v>48.75480661303054</v>
      </c>
      <c r="BO10" s="44">
        <v>49.175689060809376</v>
      </c>
      <c r="BP10" s="101">
        <v>0.4208824477788369</v>
      </c>
      <c r="BQ10" s="102"/>
      <c r="BR10" s="101">
        <v>-1.651898528692378</v>
      </c>
      <c r="BS10" s="103"/>
    </row>
    <row r="11" spans="1:71" ht="12.75">
      <c r="A11" s="69" t="s">
        <v>10</v>
      </c>
      <c r="B11" s="45">
        <v>4228</v>
      </c>
      <c r="C11" s="40">
        <v>1795</v>
      </c>
      <c r="D11" s="35">
        <v>1788</v>
      </c>
      <c r="E11" s="40">
        <v>-7</v>
      </c>
      <c r="F11" s="41">
        <v>-0.38997214484679665</v>
      </c>
      <c r="G11" s="40">
        <v>-2440</v>
      </c>
      <c r="H11" s="42">
        <v>-57.71050141911069</v>
      </c>
      <c r="I11" s="45">
        <v>2282</v>
      </c>
      <c r="J11" s="40">
        <v>1510</v>
      </c>
      <c r="K11" s="35">
        <v>1683</v>
      </c>
      <c r="L11" s="40">
        <v>173</v>
      </c>
      <c r="M11" s="41">
        <v>11.456953642384105</v>
      </c>
      <c r="N11" s="40">
        <v>-599</v>
      </c>
      <c r="O11" s="42">
        <v>-26.248904469763367</v>
      </c>
      <c r="P11" s="45">
        <v>2264</v>
      </c>
      <c r="Q11" s="40">
        <v>1476</v>
      </c>
      <c r="R11" s="35">
        <v>1766</v>
      </c>
      <c r="S11" s="40">
        <v>290</v>
      </c>
      <c r="T11" s="41">
        <v>19.647696476964768</v>
      </c>
      <c r="U11" s="40">
        <v>-498</v>
      </c>
      <c r="V11" s="42">
        <v>-21.996466431095406</v>
      </c>
      <c r="W11" s="45">
        <v>1181</v>
      </c>
      <c r="X11" s="40">
        <v>689</v>
      </c>
      <c r="Y11" s="35">
        <v>737</v>
      </c>
      <c r="Z11" s="40">
        <v>48</v>
      </c>
      <c r="AA11" s="41">
        <v>6.966618287373004</v>
      </c>
      <c r="AB11" s="40">
        <v>-444</v>
      </c>
      <c r="AC11" s="42">
        <v>-37.5952582557155</v>
      </c>
      <c r="AD11" s="45">
        <v>896</v>
      </c>
      <c r="AE11" s="40">
        <v>327</v>
      </c>
      <c r="AF11" s="35">
        <v>557</v>
      </c>
      <c r="AG11" s="40">
        <v>230</v>
      </c>
      <c r="AH11" s="41">
        <v>70.33639143730886</v>
      </c>
      <c r="AI11" s="40">
        <v>-339</v>
      </c>
      <c r="AJ11" s="42">
        <v>-37.83482142857143</v>
      </c>
      <c r="AK11" s="45">
        <v>2096</v>
      </c>
      <c r="AL11" s="40">
        <v>901</v>
      </c>
      <c r="AM11" s="35">
        <v>1003</v>
      </c>
      <c r="AN11" s="40">
        <v>102</v>
      </c>
      <c r="AO11" s="41">
        <v>11.320754716981133</v>
      </c>
      <c r="AP11" s="40">
        <v>-1093</v>
      </c>
      <c r="AQ11" s="42">
        <v>-52.146946564885496</v>
      </c>
      <c r="AR11" s="45">
        <v>1030</v>
      </c>
      <c r="AS11" s="40">
        <v>1089</v>
      </c>
      <c r="AT11" s="35">
        <v>1177</v>
      </c>
      <c r="AU11" s="40">
        <v>88</v>
      </c>
      <c r="AV11" s="41">
        <v>8.080808080808081</v>
      </c>
      <c r="AW11" s="40">
        <v>147</v>
      </c>
      <c r="AX11" s="42">
        <v>14.271844660194175</v>
      </c>
      <c r="AY11" s="45">
        <v>1920</v>
      </c>
      <c r="AZ11" s="40">
        <v>992</v>
      </c>
      <c r="BA11" s="35">
        <v>1201</v>
      </c>
      <c r="BB11" s="40">
        <v>209</v>
      </c>
      <c r="BC11" s="41">
        <v>21.068548387096776</v>
      </c>
      <c r="BD11" s="40">
        <v>-719</v>
      </c>
      <c r="BE11" s="42">
        <v>-37.447916666666664</v>
      </c>
      <c r="BF11" s="45">
        <v>15897</v>
      </c>
      <c r="BG11" s="40">
        <v>8779</v>
      </c>
      <c r="BH11" s="35">
        <v>9912</v>
      </c>
      <c r="BI11" s="40">
        <v>1133</v>
      </c>
      <c r="BJ11" s="41">
        <v>12.905797926870942</v>
      </c>
      <c r="BK11" s="40">
        <v>-5985</v>
      </c>
      <c r="BL11" s="42">
        <v>-37.64861294583884</v>
      </c>
      <c r="BM11" s="45">
        <v>270110</v>
      </c>
      <c r="BN11" s="40">
        <v>159326</v>
      </c>
      <c r="BO11" s="35">
        <v>171629</v>
      </c>
      <c r="BP11" s="40">
        <v>12303</v>
      </c>
      <c r="BQ11" s="41">
        <v>7.721903518571985</v>
      </c>
      <c r="BR11" s="40">
        <v>-98481</v>
      </c>
      <c r="BS11" s="42">
        <v>-36.459590537188554</v>
      </c>
    </row>
    <row r="12" spans="1:71" ht="12.75">
      <c r="A12" s="69" t="s">
        <v>2</v>
      </c>
      <c r="B12" s="45">
        <v>945</v>
      </c>
      <c r="C12" s="40">
        <v>574</v>
      </c>
      <c r="D12" s="35">
        <v>564</v>
      </c>
      <c r="E12" s="40">
        <v>-10</v>
      </c>
      <c r="F12" s="41">
        <v>-1.7421602787456445</v>
      </c>
      <c r="G12" s="40">
        <v>-381</v>
      </c>
      <c r="H12" s="42">
        <v>-40.317460317460316</v>
      </c>
      <c r="I12" s="45">
        <v>407</v>
      </c>
      <c r="J12" s="40">
        <v>261</v>
      </c>
      <c r="K12" s="35">
        <v>287</v>
      </c>
      <c r="L12" s="40">
        <v>26</v>
      </c>
      <c r="M12" s="41">
        <v>9.961685823754788</v>
      </c>
      <c r="N12" s="40">
        <v>-120</v>
      </c>
      <c r="O12" s="42">
        <v>-29.484029484029485</v>
      </c>
      <c r="P12" s="45">
        <v>349</v>
      </c>
      <c r="Q12" s="40">
        <v>277</v>
      </c>
      <c r="R12" s="35">
        <v>293</v>
      </c>
      <c r="S12" s="40">
        <v>16</v>
      </c>
      <c r="T12" s="41">
        <v>5.776173285198556</v>
      </c>
      <c r="U12" s="40">
        <v>-56</v>
      </c>
      <c r="V12" s="42">
        <v>-16.045845272206304</v>
      </c>
      <c r="W12" s="45">
        <v>297</v>
      </c>
      <c r="X12" s="40">
        <v>189</v>
      </c>
      <c r="Y12" s="35">
        <v>185</v>
      </c>
      <c r="Z12" s="40">
        <v>-4</v>
      </c>
      <c r="AA12" s="41">
        <v>-2.1164021164021163</v>
      </c>
      <c r="AB12" s="40">
        <v>-112</v>
      </c>
      <c r="AC12" s="42">
        <v>-37.71043771043771</v>
      </c>
      <c r="AD12" s="45">
        <v>220</v>
      </c>
      <c r="AE12" s="40">
        <v>153</v>
      </c>
      <c r="AF12" s="35">
        <v>169</v>
      </c>
      <c r="AG12" s="40">
        <v>16</v>
      </c>
      <c r="AH12" s="41">
        <v>10.457516339869281</v>
      </c>
      <c r="AI12" s="40">
        <v>-51</v>
      </c>
      <c r="AJ12" s="42">
        <v>-23.18181818181818</v>
      </c>
      <c r="AK12" s="45">
        <v>225</v>
      </c>
      <c r="AL12" s="40">
        <v>135</v>
      </c>
      <c r="AM12" s="35">
        <v>140</v>
      </c>
      <c r="AN12" s="40">
        <v>5</v>
      </c>
      <c r="AO12" s="41">
        <v>3.7037037037037033</v>
      </c>
      <c r="AP12" s="40">
        <v>-85</v>
      </c>
      <c r="AQ12" s="42">
        <v>-37.77777777777778</v>
      </c>
      <c r="AR12" s="45">
        <v>242</v>
      </c>
      <c r="AS12" s="40">
        <v>292</v>
      </c>
      <c r="AT12" s="35">
        <v>292</v>
      </c>
      <c r="AU12" s="40">
        <v>0</v>
      </c>
      <c r="AV12" s="41">
        <v>0</v>
      </c>
      <c r="AW12" s="40">
        <v>50</v>
      </c>
      <c r="AX12" s="42">
        <v>20.66115702479339</v>
      </c>
      <c r="AY12" s="45">
        <v>318</v>
      </c>
      <c r="AZ12" s="40">
        <v>148</v>
      </c>
      <c r="BA12" s="35">
        <v>167</v>
      </c>
      <c r="BB12" s="40">
        <v>19</v>
      </c>
      <c r="BC12" s="41">
        <v>12.837837837837837</v>
      </c>
      <c r="BD12" s="40">
        <v>-151</v>
      </c>
      <c r="BE12" s="42">
        <v>-47.48427672955975</v>
      </c>
      <c r="BF12" s="45">
        <v>3003</v>
      </c>
      <c r="BG12" s="40">
        <v>2029</v>
      </c>
      <c r="BH12" s="35">
        <v>2097</v>
      </c>
      <c r="BI12" s="40">
        <v>68</v>
      </c>
      <c r="BJ12" s="41">
        <v>3.351404632824051</v>
      </c>
      <c r="BK12" s="40">
        <v>-906</v>
      </c>
      <c r="BL12" s="42">
        <v>-30.16983016983017</v>
      </c>
      <c r="BM12" s="45">
        <v>59482</v>
      </c>
      <c r="BN12" s="40">
        <v>42652</v>
      </c>
      <c r="BO12" s="35">
        <v>43344</v>
      </c>
      <c r="BP12" s="40">
        <v>692</v>
      </c>
      <c r="BQ12" s="41">
        <v>1.6224327112444905</v>
      </c>
      <c r="BR12" s="40">
        <v>-16138</v>
      </c>
      <c r="BS12" s="42">
        <v>-27.130896741871492</v>
      </c>
    </row>
    <row r="13" spans="1:71" ht="12.75">
      <c r="A13" s="70" t="s">
        <v>11</v>
      </c>
      <c r="B13" s="45">
        <v>5351</v>
      </c>
      <c r="C13" s="40">
        <v>3096</v>
      </c>
      <c r="D13" s="35">
        <v>3074</v>
      </c>
      <c r="E13" s="40">
        <v>-22</v>
      </c>
      <c r="F13" s="41">
        <v>-0.710594315245478</v>
      </c>
      <c r="G13" s="40">
        <v>-2277</v>
      </c>
      <c r="H13" s="42">
        <v>-42.55279387030462</v>
      </c>
      <c r="I13" s="45">
        <v>2150</v>
      </c>
      <c r="J13" s="40">
        <v>1418</v>
      </c>
      <c r="K13" s="35">
        <v>1523</v>
      </c>
      <c r="L13" s="40">
        <v>105</v>
      </c>
      <c r="M13" s="41">
        <v>7.404795486600846</v>
      </c>
      <c r="N13" s="40">
        <v>-627</v>
      </c>
      <c r="O13" s="42">
        <v>-29.162790697674417</v>
      </c>
      <c r="P13" s="45">
        <v>2020</v>
      </c>
      <c r="Q13" s="40">
        <v>1413</v>
      </c>
      <c r="R13" s="35">
        <v>1586</v>
      </c>
      <c r="S13" s="40">
        <v>173</v>
      </c>
      <c r="T13" s="41">
        <v>12.243453644727529</v>
      </c>
      <c r="U13" s="40">
        <v>-434</v>
      </c>
      <c r="V13" s="42">
        <v>-21.485148514851485</v>
      </c>
      <c r="W13" s="45">
        <v>1264</v>
      </c>
      <c r="X13" s="40">
        <v>713</v>
      </c>
      <c r="Y13" s="35">
        <v>791</v>
      </c>
      <c r="Z13" s="40">
        <v>78</v>
      </c>
      <c r="AA13" s="41">
        <v>10.93969144460028</v>
      </c>
      <c r="AB13" s="40">
        <v>-473</v>
      </c>
      <c r="AC13" s="42">
        <v>-37.42088607594937</v>
      </c>
      <c r="AD13" s="45">
        <v>1130</v>
      </c>
      <c r="AE13" s="40">
        <v>614</v>
      </c>
      <c r="AF13" s="35">
        <v>809</v>
      </c>
      <c r="AG13" s="40">
        <v>195</v>
      </c>
      <c r="AH13" s="41">
        <v>31.758957654723126</v>
      </c>
      <c r="AI13" s="40">
        <v>-321</v>
      </c>
      <c r="AJ13" s="42">
        <v>-28.407079646017696</v>
      </c>
      <c r="AK13" s="45">
        <v>1730</v>
      </c>
      <c r="AL13" s="40">
        <v>1093</v>
      </c>
      <c r="AM13" s="35">
        <v>1180</v>
      </c>
      <c r="AN13" s="40">
        <v>87</v>
      </c>
      <c r="AO13" s="41">
        <v>7.959743824336687</v>
      </c>
      <c r="AP13" s="40">
        <v>-550</v>
      </c>
      <c r="AQ13" s="42">
        <v>-31.79190751445087</v>
      </c>
      <c r="AR13" s="45">
        <v>1164</v>
      </c>
      <c r="AS13" s="40">
        <v>1283</v>
      </c>
      <c r="AT13" s="35">
        <v>1331</v>
      </c>
      <c r="AU13" s="40">
        <v>48</v>
      </c>
      <c r="AV13" s="41">
        <v>3.7412314886983635</v>
      </c>
      <c r="AW13" s="40">
        <v>167</v>
      </c>
      <c r="AX13" s="42">
        <v>14.347079037800686</v>
      </c>
      <c r="AY13" s="45">
        <v>1512</v>
      </c>
      <c r="AZ13" s="40">
        <v>616</v>
      </c>
      <c r="BA13" s="35">
        <v>780</v>
      </c>
      <c r="BB13" s="40">
        <v>164</v>
      </c>
      <c r="BC13" s="41">
        <v>26.623376623376622</v>
      </c>
      <c r="BD13" s="40">
        <v>-732</v>
      </c>
      <c r="BE13" s="42">
        <v>-48.41269841269841</v>
      </c>
      <c r="BF13" s="45">
        <v>16321</v>
      </c>
      <c r="BG13" s="40">
        <v>10246</v>
      </c>
      <c r="BH13" s="35">
        <v>11074</v>
      </c>
      <c r="BI13" s="40">
        <v>828</v>
      </c>
      <c r="BJ13" s="41">
        <v>8.081202420456764</v>
      </c>
      <c r="BK13" s="40">
        <v>-5247</v>
      </c>
      <c r="BL13" s="42">
        <v>-32.14876539427731</v>
      </c>
      <c r="BM13" s="45">
        <v>318859</v>
      </c>
      <c r="BN13" s="40">
        <v>212295</v>
      </c>
      <c r="BO13" s="35">
        <v>222180</v>
      </c>
      <c r="BP13" s="40">
        <v>9885</v>
      </c>
      <c r="BQ13" s="41">
        <v>4.656256624037307</v>
      </c>
      <c r="BR13" s="40">
        <v>-96679</v>
      </c>
      <c r="BS13" s="42">
        <v>-30.320298313674698</v>
      </c>
    </row>
    <row r="14" spans="1:71" ht="12.75">
      <c r="A14" s="69" t="s">
        <v>12</v>
      </c>
      <c r="B14" s="45">
        <v>522</v>
      </c>
      <c r="C14" s="40">
        <v>316</v>
      </c>
      <c r="D14" s="35">
        <v>307</v>
      </c>
      <c r="E14" s="40">
        <v>-9</v>
      </c>
      <c r="F14" s="41">
        <v>-2.848101265822785</v>
      </c>
      <c r="G14" s="40">
        <v>-215</v>
      </c>
      <c r="H14" s="42">
        <v>-41.18773946360153</v>
      </c>
      <c r="I14" s="45">
        <v>180</v>
      </c>
      <c r="J14" s="40">
        <v>118</v>
      </c>
      <c r="K14" s="35">
        <v>120</v>
      </c>
      <c r="L14" s="40">
        <v>2</v>
      </c>
      <c r="M14" s="41">
        <v>1.694915254237288</v>
      </c>
      <c r="N14" s="40">
        <v>-60</v>
      </c>
      <c r="O14" s="42">
        <v>-33.33333333333333</v>
      </c>
      <c r="P14" s="45">
        <v>121</v>
      </c>
      <c r="Q14" s="40">
        <v>57</v>
      </c>
      <c r="R14" s="35">
        <v>63</v>
      </c>
      <c r="S14" s="40">
        <v>6</v>
      </c>
      <c r="T14" s="41">
        <v>10.526315789473683</v>
      </c>
      <c r="U14" s="40">
        <v>-58</v>
      </c>
      <c r="V14" s="42">
        <v>-47.93388429752066</v>
      </c>
      <c r="W14" s="45">
        <v>93</v>
      </c>
      <c r="X14" s="40">
        <v>59</v>
      </c>
      <c r="Y14" s="35">
        <v>55</v>
      </c>
      <c r="Z14" s="40">
        <v>-4</v>
      </c>
      <c r="AA14" s="41">
        <v>-6.779661016949152</v>
      </c>
      <c r="AB14" s="40">
        <v>-38</v>
      </c>
      <c r="AC14" s="42">
        <v>-40.86021505376344</v>
      </c>
      <c r="AD14" s="45">
        <v>46</v>
      </c>
      <c r="AE14" s="40">
        <v>35</v>
      </c>
      <c r="AF14" s="35">
        <v>37</v>
      </c>
      <c r="AG14" s="40">
        <v>2</v>
      </c>
      <c r="AH14" s="41">
        <v>5.714285714285714</v>
      </c>
      <c r="AI14" s="40">
        <v>-9</v>
      </c>
      <c r="AJ14" s="42">
        <v>-19.565217391304348</v>
      </c>
      <c r="AK14" s="45">
        <v>66</v>
      </c>
      <c r="AL14" s="40">
        <v>42</v>
      </c>
      <c r="AM14" s="35">
        <v>44</v>
      </c>
      <c r="AN14" s="40">
        <v>2</v>
      </c>
      <c r="AO14" s="41">
        <v>4.761904761904762</v>
      </c>
      <c r="AP14" s="40">
        <v>-22</v>
      </c>
      <c r="AQ14" s="42">
        <v>-33.33333333333333</v>
      </c>
      <c r="AR14" s="45">
        <v>50</v>
      </c>
      <c r="AS14" s="40">
        <v>54</v>
      </c>
      <c r="AT14" s="35">
        <v>53</v>
      </c>
      <c r="AU14" s="40">
        <v>-1</v>
      </c>
      <c r="AV14" s="41">
        <v>-1.8518518518518516</v>
      </c>
      <c r="AW14" s="40">
        <v>3</v>
      </c>
      <c r="AX14" s="42">
        <v>6</v>
      </c>
      <c r="AY14" s="45">
        <v>46</v>
      </c>
      <c r="AZ14" s="40">
        <v>19</v>
      </c>
      <c r="BA14" s="35">
        <v>21</v>
      </c>
      <c r="BB14" s="40">
        <v>2</v>
      </c>
      <c r="BC14" s="41">
        <v>10.526315789473683</v>
      </c>
      <c r="BD14" s="40">
        <v>-25</v>
      </c>
      <c r="BE14" s="42">
        <v>-54.347826086956516</v>
      </c>
      <c r="BF14" s="45">
        <v>1124</v>
      </c>
      <c r="BG14" s="40">
        <v>700</v>
      </c>
      <c r="BH14" s="35">
        <v>700</v>
      </c>
      <c r="BI14" s="40">
        <v>0</v>
      </c>
      <c r="BJ14" s="41">
        <v>0</v>
      </c>
      <c r="BK14" s="40">
        <v>-424</v>
      </c>
      <c r="BL14" s="42">
        <v>-37.72241992882562</v>
      </c>
      <c r="BM14" s="45">
        <v>31897</v>
      </c>
      <c r="BN14" s="40">
        <v>22677</v>
      </c>
      <c r="BO14" s="35">
        <v>22511</v>
      </c>
      <c r="BP14" s="40">
        <v>-166</v>
      </c>
      <c r="BQ14" s="41">
        <v>-0.7320192265290824</v>
      </c>
      <c r="BR14" s="40">
        <v>-9386</v>
      </c>
      <c r="BS14" s="42">
        <v>-29.425964824278143</v>
      </c>
    </row>
    <row r="15" spans="1:71" ht="12.75">
      <c r="A15" s="70" t="s">
        <v>26</v>
      </c>
      <c r="B15" s="45">
        <v>1750</v>
      </c>
      <c r="C15" s="40">
        <v>988</v>
      </c>
      <c r="D15" s="35">
        <v>974</v>
      </c>
      <c r="E15" s="40">
        <v>-14</v>
      </c>
      <c r="F15" s="41">
        <v>-1.417004048582996</v>
      </c>
      <c r="G15" s="40">
        <v>-776</v>
      </c>
      <c r="H15" s="42">
        <v>-44.34285714285714</v>
      </c>
      <c r="I15" s="45">
        <v>694</v>
      </c>
      <c r="J15" s="40">
        <v>478</v>
      </c>
      <c r="K15" s="35">
        <v>533</v>
      </c>
      <c r="L15" s="40">
        <v>55</v>
      </c>
      <c r="M15" s="41">
        <v>11.506276150627615</v>
      </c>
      <c r="N15" s="40">
        <v>-161</v>
      </c>
      <c r="O15" s="42">
        <v>-23.19884726224784</v>
      </c>
      <c r="P15" s="45">
        <v>846</v>
      </c>
      <c r="Q15" s="40">
        <v>542</v>
      </c>
      <c r="R15" s="35">
        <v>638</v>
      </c>
      <c r="S15" s="40">
        <v>96</v>
      </c>
      <c r="T15" s="41">
        <v>17.712177121771216</v>
      </c>
      <c r="U15" s="40">
        <v>-208</v>
      </c>
      <c r="V15" s="42">
        <v>-24.58628841607565</v>
      </c>
      <c r="W15" s="45">
        <v>422</v>
      </c>
      <c r="X15" s="40">
        <v>226</v>
      </c>
      <c r="Y15" s="35">
        <v>240</v>
      </c>
      <c r="Z15" s="40">
        <v>14</v>
      </c>
      <c r="AA15" s="41">
        <v>6.1946902654867255</v>
      </c>
      <c r="AB15" s="40">
        <v>-182</v>
      </c>
      <c r="AC15" s="42">
        <v>-43.127962085308056</v>
      </c>
      <c r="AD15" s="45">
        <v>405</v>
      </c>
      <c r="AE15" s="40">
        <v>210</v>
      </c>
      <c r="AF15" s="35">
        <v>260</v>
      </c>
      <c r="AG15" s="40">
        <v>50</v>
      </c>
      <c r="AH15" s="41">
        <v>23.809523809523807</v>
      </c>
      <c r="AI15" s="40">
        <v>-145</v>
      </c>
      <c r="AJ15" s="42">
        <v>-35.80246913580247</v>
      </c>
      <c r="AK15" s="45">
        <v>779</v>
      </c>
      <c r="AL15" s="40">
        <v>390</v>
      </c>
      <c r="AM15" s="35">
        <v>407</v>
      </c>
      <c r="AN15" s="40">
        <v>17</v>
      </c>
      <c r="AO15" s="41">
        <v>4.358974358974359</v>
      </c>
      <c r="AP15" s="40">
        <v>-372</v>
      </c>
      <c r="AQ15" s="42">
        <v>-47.753530166880616</v>
      </c>
      <c r="AR15" s="45">
        <v>399</v>
      </c>
      <c r="AS15" s="40">
        <v>419</v>
      </c>
      <c r="AT15" s="35">
        <v>441</v>
      </c>
      <c r="AU15" s="40">
        <v>22</v>
      </c>
      <c r="AV15" s="41">
        <v>5.250596658711217</v>
      </c>
      <c r="AW15" s="40">
        <v>42</v>
      </c>
      <c r="AX15" s="42">
        <v>10.526315789473683</v>
      </c>
      <c r="AY15" s="45">
        <v>650</v>
      </c>
      <c r="AZ15" s="40">
        <v>342</v>
      </c>
      <c r="BA15" s="35">
        <v>413</v>
      </c>
      <c r="BB15" s="40">
        <v>71</v>
      </c>
      <c r="BC15" s="41">
        <v>20.760233918128655</v>
      </c>
      <c r="BD15" s="40">
        <v>-237</v>
      </c>
      <c r="BE15" s="42">
        <v>-36.46153846153846</v>
      </c>
      <c r="BF15" s="45">
        <v>5945</v>
      </c>
      <c r="BG15" s="40">
        <v>3595</v>
      </c>
      <c r="BH15" s="35">
        <v>3906</v>
      </c>
      <c r="BI15" s="40">
        <v>311</v>
      </c>
      <c r="BJ15" s="41">
        <v>8.650904033379694</v>
      </c>
      <c r="BK15" s="40">
        <v>-2039</v>
      </c>
      <c r="BL15" s="42">
        <v>-34.29772918418839</v>
      </c>
      <c r="BM15" s="45">
        <v>100121</v>
      </c>
      <c r="BN15" s="40">
        <v>65372</v>
      </c>
      <c r="BO15" s="35">
        <v>67854</v>
      </c>
      <c r="BP15" s="40">
        <v>2482</v>
      </c>
      <c r="BQ15" s="41">
        <v>3.796732546044178</v>
      </c>
      <c r="BR15" s="40">
        <v>-32267</v>
      </c>
      <c r="BS15" s="42">
        <v>-32.22800411502082</v>
      </c>
    </row>
    <row r="16" spans="1:71" ht="12.75">
      <c r="A16" s="70" t="s">
        <v>25</v>
      </c>
      <c r="B16" s="45">
        <v>2266</v>
      </c>
      <c r="C16" s="40">
        <v>1262</v>
      </c>
      <c r="D16" s="35">
        <v>1229</v>
      </c>
      <c r="E16" s="40">
        <v>-33</v>
      </c>
      <c r="F16" s="41">
        <v>-2.6148969889064975</v>
      </c>
      <c r="G16" s="40">
        <v>-1037</v>
      </c>
      <c r="H16" s="42">
        <v>-45.763459841129745</v>
      </c>
      <c r="I16" s="45">
        <v>1182</v>
      </c>
      <c r="J16" s="40">
        <v>822</v>
      </c>
      <c r="K16" s="35">
        <v>890</v>
      </c>
      <c r="L16" s="40">
        <v>68</v>
      </c>
      <c r="M16" s="41">
        <v>8.27250608272506</v>
      </c>
      <c r="N16" s="40">
        <v>-292</v>
      </c>
      <c r="O16" s="42">
        <v>-24.703891708967852</v>
      </c>
      <c r="P16" s="45">
        <v>951</v>
      </c>
      <c r="Q16" s="40">
        <v>707</v>
      </c>
      <c r="R16" s="35">
        <v>814</v>
      </c>
      <c r="S16" s="40">
        <v>107</v>
      </c>
      <c r="T16" s="41">
        <v>15.134370579915135</v>
      </c>
      <c r="U16" s="40">
        <v>-137</v>
      </c>
      <c r="V16" s="42">
        <v>-14.405888538380651</v>
      </c>
      <c r="W16" s="45">
        <v>708</v>
      </c>
      <c r="X16" s="40">
        <v>453</v>
      </c>
      <c r="Y16" s="35">
        <v>495</v>
      </c>
      <c r="Z16" s="40">
        <v>42</v>
      </c>
      <c r="AA16" s="41">
        <v>9.271523178807946</v>
      </c>
      <c r="AB16" s="40">
        <v>-213</v>
      </c>
      <c r="AC16" s="42">
        <v>-30.08474576271186</v>
      </c>
      <c r="AD16" s="45">
        <v>505</v>
      </c>
      <c r="AE16" s="40">
        <v>258</v>
      </c>
      <c r="AF16" s="35">
        <v>358</v>
      </c>
      <c r="AG16" s="40">
        <v>100</v>
      </c>
      <c r="AH16" s="41">
        <v>38.759689922480625</v>
      </c>
      <c r="AI16" s="40">
        <v>-147</v>
      </c>
      <c r="AJ16" s="42">
        <v>-29.108910891089106</v>
      </c>
      <c r="AK16" s="45">
        <v>851</v>
      </c>
      <c r="AL16" s="40">
        <v>510</v>
      </c>
      <c r="AM16" s="35">
        <v>570</v>
      </c>
      <c r="AN16" s="40">
        <v>60</v>
      </c>
      <c r="AO16" s="41">
        <v>11.76470588235294</v>
      </c>
      <c r="AP16" s="40">
        <v>-281</v>
      </c>
      <c r="AQ16" s="42">
        <v>-33.01997649823737</v>
      </c>
      <c r="AR16" s="45">
        <v>620</v>
      </c>
      <c r="AS16" s="40">
        <v>737</v>
      </c>
      <c r="AT16" s="35">
        <v>780</v>
      </c>
      <c r="AU16" s="40">
        <v>43</v>
      </c>
      <c r="AV16" s="41">
        <v>5.834464043419267</v>
      </c>
      <c r="AW16" s="40">
        <v>160</v>
      </c>
      <c r="AX16" s="42">
        <v>25.806451612903224</v>
      </c>
      <c r="AY16" s="45">
        <v>833</v>
      </c>
      <c r="AZ16" s="40">
        <v>397</v>
      </c>
      <c r="BA16" s="35">
        <v>469</v>
      </c>
      <c r="BB16" s="40">
        <v>72</v>
      </c>
      <c r="BC16" s="41">
        <v>18.1360201511335</v>
      </c>
      <c r="BD16" s="40">
        <v>-364</v>
      </c>
      <c r="BE16" s="42">
        <v>-43.69747899159664</v>
      </c>
      <c r="BF16" s="45">
        <v>7916</v>
      </c>
      <c r="BG16" s="40">
        <v>5146</v>
      </c>
      <c r="BH16" s="35">
        <v>5605</v>
      </c>
      <c r="BI16" s="40">
        <v>459</v>
      </c>
      <c r="BJ16" s="41">
        <v>8.919549164399534</v>
      </c>
      <c r="BK16" s="40">
        <v>-2311</v>
      </c>
      <c r="BL16" s="42">
        <v>-29.194037392622533</v>
      </c>
      <c r="BM16" s="45">
        <v>149923</v>
      </c>
      <c r="BN16" s="40">
        <v>103855</v>
      </c>
      <c r="BO16" s="35">
        <v>109298</v>
      </c>
      <c r="BP16" s="40">
        <v>5443</v>
      </c>
      <c r="BQ16" s="41">
        <v>5.240960955177893</v>
      </c>
      <c r="BR16" s="40">
        <v>-40625</v>
      </c>
      <c r="BS16" s="42">
        <v>-27.09724325153579</v>
      </c>
    </row>
    <row r="17" spans="1:71" ht="12.75">
      <c r="A17" s="68" t="s">
        <v>21</v>
      </c>
      <c r="B17" s="33">
        <v>1265</v>
      </c>
      <c r="C17" s="34">
        <v>768</v>
      </c>
      <c r="D17" s="35">
        <v>738</v>
      </c>
      <c r="E17" s="34">
        <v>-30</v>
      </c>
      <c r="F17" s="36">
        <v>-3.90625</v>
      </c>
      <c r="G17" s="34">
        <v>-527</v>
      </c>
      <c r="H17" s="37">
        <v>-41.6600790513834</v>
      </c>
      <c r="I17" s="33">
        <v>427</v>
      </c>
      <c r="J17" s="34">
        <v>322</v>
      </c>
      <c r="K17" s="35">
        <v>349</v>
      </c>
      <c r="L17" s="34">
        <v>27</v>
      </c>
      <c r="M17" s="36">
        <v>8.385093167701864</v>
      </c>
      <c r="N17" s="34">
        <v>-78</v>
      </c>
      <c r="O17" s="37">
        <v>-18.26697892271663</v>
      </c>
      <c r="P17" s="33">
        <v>630</v>
      </c>
      <c r="Q17" s="34">
        <v>464</v>
      </c>
      <c r="R17" s="35">
        <v>522</v>
      </c>
      <c r="S17" s="34">
        <v>58</v>
      </c>
      <c r="T17" s="36">
        <v>12.5</v>
      </c>
      <c r="U17" s="34">
        <v>-108</v>
      </c>
      <c r="V17" s="37">
        <v>-17.142857142857142</v>
      </c>
      <c r="W17" s="33">
        <v>334</v>
      </c>
      <c r="X17" s="34">
        <v>198</v>
      </c>
      <c r="Y17" s="35">
        <v>208</v>
      </c>
      <c r="Z17" s="34">
        <v>10</v>
      </c>
      <c r="AA17" s="36">
        <v>5.05050505050505</v>
      </c>
      <c r="AB17" s="34">
        <v>-126</v>
      </c>
      <c r="AC17" s="37">
        <v>-37.72455089820359</v>
      </c>
      <c r="AD17" s="33">
        <v>284</v>
      </c>
      <c r="AE17" s="34">
        <v>157</v>
      </c>
      <c r="AF17" s="35">
        <v>176</v>
      </c>
      <c r="AG17" s="34">
        <v>19</v>
      </c>
      <c r="AH17" s="36">
        <v>12.101910828025478</v>
      </c>
      <c r="AI17" s="34">
        <v>-108</v>
      </c>
      <c r="AJ17" s="37">
        <v>-38.028169014084504</v>
      </c>
      <c r="AK17" s="33">
        <v>542</v>
      </c>
      <c r="AL17" s="34">
        <v>287</v>
      </c>
      <c r="AM17" s="35">
        <v>291</v>
      </c>
      <c r="AN17" s="34">
        <v>4</v>
      </c>
      <c r="AO17" s="36">
        <v>1.3937282229965158</v>
      </c>
      <c r="AP17" s="34">
        <v>-251</v>
      </c>
      <c r="AQ17" s="37">
        <v>-46.309963099631</v>
      </c>
      <c r="AR17" s="33">
        <v>313</v>
      </c>
      <c r="AS17" s="34">
        <v>335</v>
      </c>
      <c r="AT17" s="35">
        <v>344</v>
      </c>
      <c r="AU17" s="34">
        <v>9</v>
      </c>
      <c r="AV17" s="36">
        <v>2.6865671641791042</v>
      </c>
      <c r="AW17" s="34">
        <v>31</v>
      </c>
      <c r="AX17" s="37">
        <v>9.904153354632587</v>
      </c>
      <c r="AY17" s="33">
        <v>443</v>
      </c>
      <c r="AZ17" s="34">
        <v>256</v>
      </c>
      <c r="BA17" s="35">
        <v>292</v>
      </c>
      <c r="BB17" s="34">
        <v>36</v>
      </c>
      <c r="BC17" s="36">
        <v>14.0625</v>
      </c>
      <c r="BD17" s="34">
        <v>-151</v>
      </c>
      <c r="BE17" s="37">
        <v>-34.08577878103837</v>
      </c>
      <c r="BF17" s="33">
        <v>4238</v>
      </c>
      <c r="BG17" s="34">
        <v>2787</v>
      </c>
      <c r="BH17" s="35">
        <v>2920</v>
      </c>
      <c r="BI17" s="34">
        <v>133</v>
      </c>
      <c r="BJ17" s="36">
        <v>4.772156440617151</v>
      </c>
      <c r="BK17" s="34">
        <v>-1318</v>
      </c>
      <c r="BL17" s="37">
        <v>-31.099575271354414</v>
      </c>
      <c r="BM17" s="33">
        <v>73772</v>
      </c>
      <c r="BN17" s="34">
        <v>52297</v>
      </c>
      <c r="BO17" s="35">
        <v>53349</v>
      </c>
      <c r="BP17" s="34">
        <v>1052</v>
      </c>
      <c r="BQ17" s="36">
        <v>2.011587662772243</v>
      </c>
      <c r="BR17" s="34">
        <v>-20423</v>
      </c>
      <c r="BS17" s="37">
        <v>-27.683945128232935</v>
      </c>
    </row>
    <row r="18" spans="1:71" ht="12.75">
      <c r="A18" s="69" t="s">
        <v>13</v>
      </c>
      <c r="B18" s="45">
        <v>74</v>
      </c>
      <c r="C18" s="40">
        <v>47</v>
      </c>
      <c r="D18" s="35">
        <v>40</v>
      </c>
      <c r="E18" s="40">
        <v>-7</v>
      </c>
      <c r="F18" s="41">
        <v>-14.893617021276595</v>
      </c>
      <c r="G18" s="40">
        <v>-34</v>
      </c>
      <c r="H18" s="42">
        <v>-45.94594594594595</v>
      </c>
      <c r="I18" s="45">
        <v>28</v>
      </c>
      <c r="J18" s="40">
        <v>15</v>
      </c>
      <c r="K18" s="35">
        <v>13</v>
      </c>
      <c r="L18" s="40">
        <v>-2</v>
      </c>
      <c r="M18" s="41">
        <v>-13.333333333333334</v>
      </c>
      <c r="N18" s="40">
        <v>-15</v>
      </c>
      <c r="O18" s="42">
        <v>-53.57142857142857</v>
      </c>
      <c r="P18" s="45">
        <v>32</v>
      </c>
      <c r="Q18" s="40">
        <v>16</v>
      </c>
      <c r="R18" s="35">
        <v>16</v>
      </c>
      <c r="S18" s="40">
        <v>0</v>
      </c>
      <c r="T18" s="41">
        <v>0</v>
      </c>
      <c r="U18" s="40">
        <v>-16</v>
      </c>
      <c r="V18" s="42">
        <v>-50</v>
      </c>
      <c r="W18" s="45">
        <v>20</v>
      </c>
      <c r="X18" s="40">
        <v>16</v>
      </c>
      <c r="Y18" s="35">
        <v>14</v>
      </c>
      <c r="Z18" s="40">
        <v>-2</v>
      </c>
      <c r="AA18" s="41">
        <v>-12.5</v>
      </c>
      <c r="AB18" s="40">
        <v>-6</v>
      </c>
      <c r="AC18" s="42">
        <v>-30</v>
      </c>
      <c r="AD18" s="45">
        <v>3</v>
      </c>
      <c r="AE18" s="40">
        <v>5</v>
      </c>
      <c r="AF18" s="35">
        <v>5</v>
      </c>
      <c r="AG18" s="40">
        <v>0</v>
      </c>
      <c r="AH18" s="41">
        <v>0</v>
      </c>
      <c r="AI18" s="40">
        <v>2</v>
      </c>
      <c r="AJ18" s="42">
        <v>66.66666666666666</v>
      </c>
      <c r="AK18" s="45">
        <v>12</v>
      </c>
      <c r="AL18" s="40">
        <v>8</v>
      </c>
      <c r="AM18" s="35">
        <v>9</v>
      </c>
      <c r="AN18" s="40">
        <v>1</v>
      </c>
      <c r="AO18" s="41">
        <v>12.5</v>
      </c>
      <c r="AP18" s="40">
        <v>-3</v>
      </c>
      <c r="AQ18" s="42">
        <v>-25</v>
      </c>
      <c r="AR18" s="45">
        <v>11</v>
      </c>
      <c r="AS18" s="40">
        <v>14</v>
      </c>
      <c r="AT18" s="35">
        <v>14</v>
      </c>
      <c r="AU18" s="40">
        <v>0</v>
      </c>
      <c r="AV18" s="41">
        <v>0</v>
      </c>
      <c r="AW18" s="40">
        <v>3</v>
      </c>
      <c r="AX18" s="42">
        <v>27.27272727272727</v>
      </c>
      <c r="AY18" s="45">
        <v>5</v>
      </c>
      <c r="AZ18" s="40">
        <v>1</v>
      </c>
      <c r="BA18" s="35">
        <v>3</v>
      </c>
      <c r="BB18" s="40">
        <v>2</v>
      </c>
      <c r="BC18" s="41">
        <v>200</v>
      </c>
      <c r="BD18" s="40">
        <v>-2</v>
      </c>
      <c r="BE18" s="42">
        <v>-40</v>
      </c>
      <c r="BF18" s="45">
        <v>185</v>
      </c>
      <c r="BG18" s="40">
        <v>122</v>
      </c>
      <c r="BH18" s="35">
        <v>114</v>
      </c>
      <c r="BI18" s="40">
        <v>-8</v>
      </c>
      <c r="BJ18" s="41">
        <v>-6.557377049180328</v>
      </c>
      <c r="BK18" s="40">
        <v>-71</v>
      </c>
      <c r="BL18" s="42">
        <v>-38.37837837837838</v>
      </c>
      <c r="BM18" s="45">
        <v>4274</v>
      </c>
      <c r="BN18" s="40">
        <v>3125</v>
      </c>
      <c r="BO18" s="35">
        <v>2951</v>
      </c>
      <c r="BP18" s="40">
        <v>-174</v>
      </c>
      <c r="BQ18" s="41">
        <v>-5.568</v>
      </c>
      <c r="BR18" s="40">
        <v>-1323</v>
      </c>
      <c r="BS18" s="42">
        <v>-30.95460926532522</v>
      </c>
    </row>
    <row r="19" spans="1:71" ht="12.75">
      <c r="A19" s="68" t="s">
        <v>32</v>
      </c>
      <c r="B19" s="43">
        <v>12.02014443177499</v>
      </c>
      <c r="C19" s="36">
        <v>14.053064958828912</v>
      </c>
      <c r="D19" s="44">
        <v>13.601179506081829</v>
      </c>
      <c r="E19" s="101">
        <v>-0.45188545274708325</v>
      </c>
      <c r="F19" s="102"/>
      <c r="G19" s="101">
        <v>1.5810350743068398</v>
      </c>
      <c r="H19" s="103"/>
      <c r="I19" s="43">
        <v>8.82413721843356</v>
      </c>
      <c r="J19" s="36">
        <v>10.097209156475383</v>
      </c>
      <c r="K19" s="44">
        <v>9.991411394217005</v>
      </c>
      <c r="L19" s="101">
        <v>-0.10579776225837811</v>
      </c>
      <c r="M19" s="102"/>
      <c r="N19" s="101">
        <v>1.1672741757834455</v>
      </c>
      <c r="O19" s="103"/>
      <c r="P19" s="43">
        <v>13.598100582775741</v>
      </c>
      <c r="Q19" s="36">
        <v>14.655716993051168</v>
      </c>
      <c r="R19" s="44">
        <v>14.320987654320987</v>
      </c>
      <c r="S19" s="101">
        <v>-0.33472933873018107</v>
      </c>
      <c r="T19" s="102"/>
      <c r="U19" s="101">
        <v>0.7228870715452462</v>
      </c>
      <c r="V19" s="103"/>
      <c r="W19" s="43">
        <v>12.180889861415025</v>
      </c>
      <c r="X19" s="36">
        <v>12.445003142677562</v>
      </c>
      <c r="Y19" s="44">
        <v>12.142440163455925</v>
      </c>
      <c r="Z19" s="101">
        <v>-0.3025629792216371</v>
      </c>
      <c r="AA19" s="102"/>
      <c r="AB19" s="101">
        <v>-0.03844969795910025</v>
      </c>
      <c r="AC19" s="103"/>
      <c r="AD19" s="43">
        <v>12.644701691896707</v>
      </c>
      <c r="AE19" s="36">
        <v>14.351005484460694</v>
      </c>
      <c r="AF19" s="44">
        <v>11.465798045602606</v>
      </c>
      <c r="AG19" s="101">
        <v>-2.885207438858089</v>
      </c>
      <c r="AH19" s="102"/>
      <c r="AI19" s="101">
        <v>-1.178903646294101</v>
      </c>
      <c r="AJ19" s="103"/>
      <c r="AK19" s="43">
        <v>13.379412490743025</v>
      </c>
      <c r="AL19" s="36">
        <v>13.48050728041334</v>
      </c>
      <c r="AM19" s="44">
        <v>12.526904864399482</v>
      </c>
      <c r="AN19" s="101">
        <v>-0.9536024160138581</v>
      </c>
      <c r="AO19" s="102"/>
      <c r="AP19" s="101">
        <v>-0.8525076263435434</v>
      </c>
      <c r="AQ19" s="103"/>
      <c r="AR19" s="43">
        <v>12.848932676518885</v>
      </c>
      <c r="AS19" s="36">
        <v>12.575075075075077</v>
      </c>
      <c r="AT19" s="44">
        <v>12.285714285714286</v>
      </c>
      <c r="AU19" s="101">
        <v>-0.28936078936079035</v>
      </c>
      <c r="AV19" s="102"/>
      <c r="AW19" s="101">
        <v>-0.5632183908045985</v>
      </c>
      <c r="AX19" s="103"/>
      <c r="AY19" s="43">
        <v>11.813333333333334</v>
      </c>
      <c r="AZ19" s="36">
        <v>14.578587699316628</v>
      </c>
      <c r="BA19" s="44">
        <v>13.594040968342643</v>
      </c>
      <c r="BB19" s="101">
        <v>-0.9845467309739853</v>
      </c>
      <c r="BC19" s="102"/>
      <c r="BD19" s="101">
        <v>1.7807076350093087</v>
      </c>
      <c r="BE19" s="103"/>
      <c r="BF19" s="43">
        <v>12.032594190965618</v>
      </c>
      <c r="BG19" s="36">
        <v>13.23738956967797</v>
      </c>
      <c r="BH19" s="44">
        <v>12.650002166096261</v>
      </c>
      <c r="BI19" s="101">
        <v>-0.5873874035817099</v>
      </c>
      <c r="BJ19" s="102"/>
      <c r="BK19" s="101">
        <v>0.6174079751306429</v>
      </c>
      <c r="BL19" s="103"/>
      <c r="BM19" s="43">
        <v>11.376649893361256</v>
      </c>
      <c r="BN19" s="36">
        <v>12.623801213209646</v>
      </c>
      <c r="BO19" s="44">
        <v>12.203736449252322</v>
      </c>
      <c r="BP19" s="101">
        <v>-0.42006476395732406</v>
      </c>
      <c r="BQ19" s="102"/>
      <c r="BR19" s="101">
        <v>0.827086555891066</v>
      </c>
      <c r="BS19" s="103"/>
    </row>
    <row r="20" spans="1:71" ht="13.5" customHeight="1">
      <c r="A20" s="68" t="s">
        <v>33</v>
      </c>
      <c r="B20" s="33">
        <v>3228</v>
      </c>
      <c r="C20" s="34">
        <v>1647</v>
      </c>
      <c r="D20" s="35">
        <v>1626</v>
      </c>
      <c r="E20" s="34">
        <v>-21</v>
      </c>
      <c r="F20" s="36">
        <v>-1.2750455373406193</v>
      </c>
      <c r="G20" s="34">
        <v>-1602</v>
      </c>
      <c r="H20" s="37">
        <v>-49.628252788104085</v>
      </c>
      <c r="I20" s="33">
        <v>1066</v>
      </c>
      <c r="J20" s="34">
        <v>808</v>
      </c>
      <c r="K20" s="35">
        <v>828</v>
      </c>
      <c r="L20" s="34">
        <v>20</v>
      </c>
      <c r="M20" s="36">
        <v>2.4752475247524752</v>
      </c>
      <c r="N20" s="34">
        <v>-238</v>
      </c>
      <c r="O20" s="37">
        <v>-22.326454033771107</v>
      </c>
      <c r="P20" s="33">
        <v>1787</v>
      </c>
      <c r="Q20" s="34">
        <v>1307</v>
      </c>
      <c r="R20" s="35">
        <v>1294</v>
      </c>
      <c r="S20" s="34">
        <v>-13</v>
      </c>
      <c r="T20" s="36">
        <v>-0.9946442234123948</v>
      </c>
      <c r="U20" s="34">
        <v>-493</v>
      </c>
      <c r="V20" s="37">
        <v>-27.588136541689984</v>
      </c>
      <c r="W20" s="33">
        <v>645</v>
      </c>
      <c r="X20" s="34">
        <v>437</v>
      </c>
      <c r="Y20" s="35">
        <v>443</v>
      </c>
      <c r="Z20" s="34">
        <v>6</v>
      </c>
      <c r="AA20" s="36">
        <v>1.3729977116704806</v>
      </c>
      <c r="AB20" s="34">
        <v>-202</v>
      </c>
      <c r="AC20" s="37">
        <v>-31.317829457364343</v>
      </c>
      <c r="AD20" s="33">
        <v>436</v>
      </c>
      <c r="AE20" s="34">
        <v>250</v>
      </c>
      <c r="AF20" s="35">
        <v>260</v>
      </c>
      <c r="AG20" s="34">
        <v>10</v>
      </c>
      <c r="AH20" s="36">
        <v>4</v>
      </c>
      <c r="AI20" s="34">
        <v>-176</v>
      </c>
      <c r="AJ20" s="37">
        <v>-40.36697247706422</v>
      </c>
      <c r="AK20" s="33">
        <v>1382</v>
      </c>
      <c r="AL20" s="34">
        <v>569</v>
      </c>
      <c r="AM20" s="35">
        <v>595</v>
      </c>
      <c r="AN20" s="34">
        <v>26</v>
      </c>
      <c r="AO20" s="36">
        <v>4.569420035149385</v>
      </c>
      <c r="AP20" s="34">
        <v>-787</v>
      </c>
      <c r="AQ20" s="37">
        <v>-56.94645441389291</v>
      </c>
      <c r="AR20" s="33">
        <v>584</v>
      </c>
      <c r="AS20" s="34">
        <v>891</v>
      </c>
      <c r="AT20" s="35">
        <v>907</v>
      </c>
      <c r="AU20" s="34">
        <v>16</v>
      </c>
      <c r="AV20" s="36">
        <v>1.7957351290684627</v>
      </c>
      <c r="AW20" s="34">
        <v>323</v>
      </c>
      <c r="AX20" s="37">
        <v>55.3082191780822</v>
      </c>
      <c r="AY20" s="33">
        <v>854</v>
      </c>
      <c r="AZ20" s="34">
        <v>270</v>
      </c>
      <c r="BA20" s="35">
        <v>297</v>
      </c>
      <c r="BB20" s="34">
        <v>27</v>
      </c>
      <c r="BC20" s="36">
        <v>10</v>
      </c>
      <c r="BD20" s="34">
        <v>-557</v>
      </c>
      <c r="BE20" s="37">
        <v>-65.22248243559719</v>
      </c>
      <c r="BF20" s="33">
        <v>9982</v>
      </c>
      <c r="BG20" s="34">
        <v>6179</v>
      </c>
      <c r="BH20" s="35">
        <v>6250</v>
      </c>
      <c r="BI20" s="34">
        <v>71</v>
      </c>
      <c r="BJ20" s="36">
        <v>1.1490532448616282</v>
      </c>
      <c r="BK20" s="34">
        <v>-3732</v>
      </c>
      <c r="BL20" s="37">
        <v>-37.38729713484272</v>
      </c>
      <c r="BM20" s="33">
        <v>178372</v>
      </c>
      <c r="BN20" s="34">
        <v>128026</v>
      </c>
      <c r="BO20" s="35">
        <v>127500</v>
      </c>
      <c r="BP20" s="34">
        <v>-526</v>
      </c>
      <c r="BQ20" s="36">
        <v>-0.41085404527205416</v>
      </c>
      <c r="BR20" s="34">
        <v>-50872</v>
      </c>
      <c r="BS20" s="37">
        <v>-28.520171327338375</v>
      </c>
    </row>
    <row r="21" spans="1:71" ht="12.75">
      <c r="A21" s="68" t="s">
        <v>34</v>
      </c>
      <c r="B21" s="43">
        <v>30.672748004561</v>
      </c>
      <c r="C21" s="36">
        <v>30.13723696248856</v>
      </c>
      <c r="D21" s="44">
        <v>29.96682639144858</v>
      </c>
      <c r="E21" s="101">
        <v>-0.17041057103998014</v>
      </c>
      <c r="F21" s="102"/>
      <c r="G21" s="101">
        <v>-0.7059216131124195</v>
      </c>
      <c r="H21" s="103"/>
      <c r="I21" s="43">
        <v>22.02934490597231</v>
      </c>
      <c r="J21" s="36">
        <v>25.337096268422705</v>
      </c>
      <c r="K21" s="44">
        <v>23.704551961064986</v>
      </c>
      <c r="L21" s="101">
        <v>-1.632544307357719</v>
      </c>
      <c r="M21" s="102"/>
      <c r="N21" s="101">
        <v>1.6752070550926774</v>
      </c>
      <c r="O21" s="103"/>
      <c r="P21" s="43">
        <v>38.57112022447658</v>
      </c>
      <c r="Q21" s="36">
        <v>41.28237523689198</v>
      </c>
      <c r="R21" s="44">
        <v>35.50068587105624</v>
      </c>
      <c r="S21" s="101">
        <v>-5.781689365835739</v>
      </c>
      <c r="T21" s="102"/>
      <c r="U21" s="101">
        <v>-3.070434353420339</v>
      </c>
      <c r="V21" s="103"/>
      <c r="W21" s="43">
        <v>23.522975929978116</v>
      </c>
      <c r="X21" s="36">
        <v>27.467001885606535</v>
      </c>
      <c r="Y21" s="44">
        <v>25.8610624635143</v>
      </c>
      <c r="Z21" s="101">
        <v>-1.6059394220922343</v>
      </c>
      <c r="AA21" s="102"/>
      <c r="AB21" s="101">
        <v>2.3380865335361847</v>
      </c>
      <c r="AC21" s="103"/>
      <c r="AD21" s="43">
        <v>19.412288512911843</v>
      </c>
      <c r="AE21" s="36">
        <v>22.851919561243143</v>
      </c>
      <c r="AF21" s="44">
        <v>16.938110749185668</v>
      </c>
      <c r="AG21" s="101">
        <v>-5.913808812057475</v>
      </c>
      <c r="AH21" s="102"/>
      <c r="AI21" s="101">
        <v>-2.474177763726175</v>
      </c>
      <c r="AJ21" s="103"/>
      <c r="AK21" s="43">
        <v>34.11503332510491</v>
      </c>
      <c r="AL21" s="36">
        <v>26.726162517613904</v>
      </c>
      <c r="AM21" s="44">
        <v>25.61343090830822</v>
      </c>
      <c r="AN21" s="101">
        <v>-1.1127316093056834</v>
      </c>
      <c r="AO21" s="102"/>
      <c r="AP21" s="101">
        <v>-8.50160241679669</v>
      </c>
      <c r="AQ21" s="103"/>
      <c r="AR21" s="43">
        <v>23.973727422003286</v>
      </c>
      <c r="AS21" s="36">
        <v>33.44594594594595</v>
      </c>
      <c r="AT21" s="44">
        <v>32.392857142857146</v>
      </c>
      <c r="AU21" s="101">
        <v>-1.053088803088805</v>
      </c>
      <c r="AV21" s="102"/>
      <c r="AW21" s="101">
        <v>8.41912972085386</v>
      </c>
      <c r="AX21" s="103"/>
      <c r="AY21" s="43">
        <v>22.773333333333333</v>
      </c>
      <c r="AZ21" s="36">
        <v>15.375854214123008</v>
      </c>
      <c r="BA21" s="44">
        <v>13.8268156424581</v>
      </c>
      <c r="BB21" s="101">
        <v>-1.5490385716649069</v>
      </c>
      <c r="BC21" s="102"/>
      <c r="BD21" s="101">
        <v>-8.946517690875233</v>
      </c>
      <c r="BE21" s="103"/>
      <c r="BF21" s="43">
        <v>28.341046534737796</v>
      </c>
      <c r="BG21" s="36">
        <v>29.34834235774675</v>
      </c>
      <c r="BH21" s="44">
        <v>27.076203266473165</v>
      </c>
      <c r="BI21" s="101">
        <v>-2.2721390912735835</v>
      </c>
      <c r="BJ21" s="102"/>
      <c r="BK21" s="101">
        <v>-1.264843268264631</v>
      </c>
      <c r="BL21" s="103"/>
      <c r="BM21" s="43">
        <v>27.507398400187522</v>
      </c>
      <c r="BN21" s="36">
        <v>30.903776012436246</v>
      </c>
      <c r="BO21" s="44">
        <v>29.165989939449116</v>
      </c>
      <c r="BP21" s="101">
        <v>-1.7377860729871308</v>
      </c>
      <c r="BQ21" s="102"/>
      <c r="BR21" s="101">
        <v>1.658591539261593</v>
      </c>
      <c r="BS21" s="103"/>
    </row>
    <row r="22" spans="1:71" ht="12.75">
      <c r="A22" s="70" t="s">
        <v>35</v>
      </c>
      <c r="B22" s="45">
        <v>1100</v>
      </c>
      <c r="C22" s="40">
        <v>530</v>
      </c>
      <c r="D22" s="35">
        <v>527</v>
      </c>
      <c r="E22" s="40">
        <v>-3</v>
      </c>
      <c r="F22" s="41">
        <v>-0.5660377358490566</v>
      </c>
      <c r="G22" s="40">
        <v>-573</v>
      </c>
      <c r="H22" s="42">
        <v>-52.090909090909086</v>
      </c>
      <c r="I22" s="45">
        <v>677</v>
      </c>
      <c r="J22" s="40">
        <v>474</v>
      </c>
      <c r="K22" s="35">
        <v>475</v>
      </c>
      <c r="L22" s="40">
        <v>1</v>
      </c>
      <c r="M22" s="41">
        <v>0.21097046413502107</v>
      </c>
      <c r="N22" s="40">
        <v>-202</v>
      </c>
      <c r="O22" s="42">
        <v>-29.83751846381093</v>
      </c>
      <c r="P22" s="45">
        <v>253</v>
      </c>
      <c r="Q22" s="40">
        <v>187</v>
      </c>
      <c r="R22" s="35">
        <v>240</v>
      </c>
      <c r="S22" s="40">
        <v>53</v>
      </c>
      <c r="T22" s="41">
        <v>28.342245989304814</v>
      </c>
      <c r="U22" s="40">
        <v>-13</v>
      </c>
      <c r="V22" s="42">
        <v>-5.138339920948617</v>
      </c>
      <c r="W22" s="45">
        <v>353</v>
      </c>
      <c r="X22" s="40">
        <v>153</v>
      </c>
      <c r="Y22" s="35">
        <v>202</v>
      </c>
      <c r="Z22" s="40">
        <v>49</v>
      </c>
      <c r="AA22" s="41">
        <v>32.02614379084967</v>
      </c>
      <c r="AB22" s="40">
        <v>-151</v>
      </c>
      <c r="AC22" s="42">
        <v>-42.77620396600567</v>
      </c>
      <c r="AD22" s="45">
        <v>272</v>
      </c>
      <c r="AE22" s="40">
        <v>140</v>
      </c>
      <c r="AF22" s="35">
        <v>199</v>
      </c>
      <c r="AG22" s="40">
        <v>59</v>
      </c>
      <c r="AH22" s="41">
        <v>42.142857142857146</v>
      </c>
      <c r="AI22" s="40">
        <v>-73</v>
      </c>
      <c r="AJ22" s="42">
        <v>-26.838235294117645</v>
      </c>
      <c r="AK22" s="45">
        <v>341</v>
      </c>
      <c r="AL22" s="40">
        <v>197</v>
      </c>
      <c r="AM22" s="35">
        <v>204</v>
      </c>
      <c r="AN22" s="40">
        <v>7</v>
      </c>
      <c r="AO22" s="41">
        <v>3.5532994923857872</v>
      </c>
      <c r="AP22" s="40">
        <v>-137</v>
      </c>
      <c r="AQ22" s="42">
        <v>-40.17595307917888</v>
      </c>
      <c r="AR22" s="45">
        <v>323</v>
      </c>
      <c r="AS22" s="40">
        <v>259</v>
      </c>
      <c r="AT22" s="35">
        <v>288</v>
      </c>
      <c r="AU22" s="40">
        <v>29</v>
      </c>
      <c r="AV22" s="41">
        <v>11.196911196911197</v>
      </c>
      <c r="AW22" s="40">
        <v>-35</v>
      </c>
      <c r="AX22" s="42">
        <v>-10.8359133126935</v>
      </c>
      <c r="AY22" s="45">
        <v>306</v>
      </c>
      <c r="AZ22" s="40">
        <v>129</v>
      </c>
      <c r="BA22" s="35">
        <v>164</v>
      </c>
      <c r="BB22" s="40">
        <v>35</v>
      </c>
      <c r="BC22" s="41">
        <v>27.131782945736433</v>
      </c>
      <c r="BD22" s="40">
        <v>-142</v>
      </c>
      <c r="BE22" s="42">
        <v>-46.40522875816993</v>
      </c>
      <c r="BF22" s="45">
        <v>3625</v>
      </c>
      <c r="BG22" s="40">
        <v>2069</v>
      </c>
      <c r="BH22" s="35">
        <v>2299</v>
      </c>
      <c r="BI22" s="40">
        <v>230</v>
      </c>
      <c r="BJ22" s="41">
        <v>11.1164813919768</v>
      </c>
      <c r="BK22" s="40">
        <v>-1326</v>
      </c>
      <c r="BL22" s="42">
        <v>-36.57931034482759</v>
      </c>
      <c r="BM22" s="45">
        <v>74687</v>
      </c>
      <c r="BN22" s="40">
        <v>41702</v>
      </c>
      <c r="BO22" s="35">
        <v>45767</v>
      </c>
      <c r="BP22" s="40">
        <v>4065</v>
      </c>
      <c r="BQ22" s="41">
        <v>9.747733921634454</v>
      </c>
      <c r="BR22" s="40">
        <v>-28920</v>
      </c>
      <c r="BS22" s="42">
        <v>-38.72159813622183</v>
      </c>
    </row>
    <row r="23" spans="1:71" ht="12.75">
      <c r="A23" s="70" t="s">
        <v>36</v>
      </c>
      <c r="B23" s="45">
        <v>87</v>
      </c>
      <c r="C23" s="40">
        <v>145</v>
      </c>
      <c r="D23" s="35">
        <v>149</v>
      </c>
      <c r="E23" s="40">
        <v>4</v>
      </c>
      <c r="F23" s="41">
        <v>2.7586206896551726</v>
      </c>
      <c r="G23" s="40">
        <v>62</v>
      </c>
      <c r="H23" s="42">
        <v>71.26436781609196</v>
      </c>
      <c r="I23" s="45">
        <v>83</v>
      </c>
      <c r="J23" s="40">
        <v>117</v>
      </c>
      <c r="K23" s="35">
        <v>121</v>
      </c>
      <c r="L23" s="40">
        <v>4</v>
      </c>
      <c r="M23" s="41">
        <v>3.418803418803419</v>
      </c>
      <c r="N23" s="40">
        <v>38</v>
      </c>
      <c r="O23" s="42">
        <v>45.78313253012048</v>
      </c>
      <c r="P23" s="45">
        <v>30</v>
      </c>
      <c r="Q23" s="40">
        <v>61</v>
      </c>
      <c r="R23" s="35">
        <v>63</v>
      </c>
      <c r="S23" s="40">
        <v>2</v>
      </c>
      <c r="T23" s="41">
        <v>3.278688524590164</v>
      </c>
      <c r="U23" s="40">
        <v>33</v>
      </c>
      <c r="V23" s="42">
        <v>110.00000000000001</v>
      </c>
      <c r="W23" s="45">
        <v>16</v>
      </c>
      <c r="X23" s="40">
        <v>25</v>
      </c>
      <c r="Y23" s="35">
        <v>28</v>
      </c>
      <c r="Z23" s="40">
        <v>3</v>
      </c>
      <c r="AA23" s="41">
        <v>12</v>
      </c>
      <c r="AB23" s="40">
        <v>12</v>
      </c>
      <c r="AC23" s="42">
        <v>75</v>
      </c>
      <c r="AD23" s="45">
        <v>30</v>
      </c>
      <c r="AE23" s="40">
        <v>29</v>
      </c>
      <c r="AF23" s="35">
        <v>30</v>
      </c>
      <c r="AG23" s="40">
        <v>1</v>
      </c>
      <c r="AH23" s="41">
        <v>3.4482758620689653</v>
      </c>
      <c r="AI23" s="40">
        <v>0</v>
      </c>
      <c r="AJ23" s="42">
        <v>0</v>
      </c>
      <c r="AK23" s="45">
        <v>44</v>
      </c>
      <c r="AL23" s="40">
        <v>41</v>
      </c>
      <c r="AM23" s="35">
        <v>42</v>
      </c>
      <c r="AN23" s="40">
        <v>1</v>
      </c>
      <c r="AO23" s="41">
        <v>2.4390243902439024</v>
      </c>
      <c r="AP23" s="40">
        <v>-2</v>
      </c>
      <c r="AQ23" s="42">
        <v>-4.545454545454546</v>
      </c>
      <c r="AR23" s="45">
        <v>65</v>
      </c>
      <c r="AS23" s="40">
        <v>90</v>
      </c>
      <c r="AT23" s="35">
        <v>98</v>
      </c>
      <c r="AU23" s="40">
        <v>8</v>
      </c>
      <c r="AV23" s="41">
        <v>8.88888888888889</v>
      </c>
      <c r="AW23" s="40">
        <v>33</v>
      </c>
      <c r="AX23" s="42">
        <v>50.76923076923077</v>
      </c>
      <c r="AY23" s="45">
        <v>40</v>
      </c>
      <c r="AZ23" s="40">
        <v>39</v>
      </c>
      <c r="BA23" s="35">
        <v>38</v>
      </c>
      <c r="BB23" s="40">
        <v>-1</v>
      </c>
      <c r="BC23" s="41">
        <v>-2.564102564102564</v>
      </c>
      <c r="BD23" s="40">
        <v>-2</v>
      </c>
      <c r="BE23" s="42">
        <v>-5</v>
      </c>
      <c r="BF23" s="45">
        <v>395</v>
      </c>
      <c r="BG23" s="40">
        <v>547</v>
      </c>
      <c r="BH23" s="35">
        <v>569</v>
      </c>
      <c r="BI23" s="40">
        <v>22</v>
      </c>
      <c r="BJ23" s="41">
        <v>4.021937842778794</v>
      </c>
      <c r="BK23" s="40">
        <v>174</v>
      </c>
      <c r="BL23" s="42">
        <v>44.050632911392405</v>
      </c>
      <c r="BM23" s="45">
        <v>9843</v>
      </c>
      <c r="BN23" s="40">
        <v>13938</v>
      </c>
      <c r="BO23" s="35">
        <v>14313</v>
      </c>
      <c r="BP23" s="40">
        <v>375</v>
      </c>
      <c r="BQ23" s="41">
        <v>2.6904864399483426</v>
      </c>
      <c r="BR23" s="40">
        <v>4470</v>
      </c>
      <c r="BS23" s="42">
        <v>45.41298384638829</v>
      </c>
    </row>
    <row r="24" spans="1:71" ht="12.75">
      <c r="A24" s="70" t="s">
        <v>4</v>
      </c>
      <c r="B24" s="45">
        <v>4</v>
      </c>
      <c r="C24" s="40">
        <v>5</v>
      </c>
      <c r="D24" s="35">
        <v>4</v>
      </c>
      <c r="E24" s="40">
        <v>-1</v>
      </c>
      <c r="F24" s="41">
        <v>-20</v>
      </c>
      <c r="G24" s="40">
        <v>0</v>
      </c>
      <c r="H24" s="42">
        <v>0</v>
      </c>
      <c r="I24" s="45">
        <v>0</v>
      </c>
      <c r="J24" s="40">
        <v>2</v>
      </c>
      <c r="K24" s="35">
        <v>3</v>
      </c>
      <c r="L24" s="40">
        <v>1</v>
      </c>
      <c r="M24" s="50">
        <v>50</v>
      </c>
      <c r="N24" s="40">
        <v>3</v>
      </c>
      <c r="O24" s="51" t="s">
        <v>49</v>
      </c>
      <c r="P24" s="45">
        <v>46</v>
      </c>
      <c r="Q24" s="40">
        <v>28</v>
      </c>
      <c r="R24" s="35">
        <v>23</v>
      </c>
      <c r="S24" s="40">
        <v>-5</v>
      </c>
      <c r="T24" s="41">
        <v>-17.857142857142858</v>
      </c>
      <c r="U24" s="40">
        <v>-23</v>
      </c>
      <c r="V24" s="42">
        <v>-50</v>
      </c>
      <c r="W24" s="45">
        <v>31</v>
      </c>
      <c r="X24" s="40">
        <v>22</v>
      </c>
      <c r="Y24" s="35">
        <v>22</v>
      </c>
      <c r="Z24" s="40">
        <v>0</v>
      </c>
      <c r="AA24" s="41">
        <v>0</v>
      </c>
      <c r="AB24" s="40">
        <v>-9</v>
      </c>
      <c r="AC24" s="42">
        <v>-29.03225806451613</v>
      </c>
      <c r="AD24" s="45">
        <v>8</v>
      </c>
      <c r="AE24" s="40">
        <v>3</v>
      </c>
      <c r="AF24" s="35">
        <v>4</v>
      </c>
      <c r="AG24" s="40">
        <v>1</v>
      </c>
      <c r="AH24" s="41">
        <v>33.33333333333333</v>
      </c>
      <c r="AI24" s="40">
        <v>-4</v>
      </c>
      <c r="AJ24" s="42">
        <v>-50</v>
      </c>
      <c r="AK24" s="45">
        <v>19</v>
      </c>
      <c r="AL24" s="40">
        <v>16</v>
      </c>
      <c r="AM24" s="35">
        <v>21</v>
      </c>
      <c r="AN24" s="40">
        <v>5</v>
      </c>
      <c r="AO24" s="41">
        <v>31.25</v>
      </c>
      <c r="AP24" s="40">
        <v>2</v>
      </c>
      <c r="AQ24" s="42">
        <v>10.526315789473683</v>
      </c>
      <c r="AR24" s="45">
        <v>9</v>
      </c>
      <c r="AS24" s="40">
        <v>7</v>
      </c>
      <c r="AT24" s="35">
        <v>7</v>
      </c>
      <c r="AU24" s="40">
        <v>0</v>
      </c>
      <c r="AV24" s="41">
        <v>0</v>
      </c>
      <c r="AW24" s="40">
        <v>-2</v>
      </c>
      <c r="AX24" s="42">
        <v>-22.22222222222222</v>
      </c>
      <c r="AY24" s="45">
        <v>31</v>
      </c>
      <c r="AZ24" s="40">
        <v>20</v>
      </c>
      <c r="BA24" s="35">
        <v>24</v>
      </c>
      <c r="BB24" s="40">
        <v>4</v>
      </c>
      <c r="BC24" s="41">
        <v>20</v>
      </c>
      <c r="BD24" s="40">
        <v>-7</v>
      </c>
      <c r="BE24" s="42">
        <v>-22.58064516129032</v>
      </c>
      <c r="BF24" s="45">
        <v>148</v>
      </c>
      <c r="BG24" s="40">
        <v>103</v>
      </c>
      <c r="BH24" s="35">
        <v>108</v>
      </c>
      <c r="BI24" s="40">
        <v>5</v>
      </c>
      <c r="BJ24" s="41">
        <v>4.854368932038835</v>
      </c>
      <c r="BK24" s="40">
        <v>-40</v>
      </c>
      <c r="BL24" s="42">
        <v>-27.027027027027028</v>
      </c>
      <c r="BM24" s="45">
        <v>966</v>
      </c>
      <c r="BN24" s="40">
        <v>636</v>
      </c>
      <c r="BO24" s="35">
        <v>681</v>
      </c>
      <c r="BP24" s="40">
        <v>45</v>
      </c>
      <c r="BQ24" s="41">
        <v>7.0754716981132075</v>
      </c>
      <c r="BR24" s="40">
        <v>-285</v>
      </c>
      <c r="BS24" s="42">
        <v>-29.503105590062113</v>
      </c>
    </row>
    <row r="25" spans="1:71" ht="12.75">
      <c r="A25" s="70" t="s">
        <v>51</v>
      </c>
      <c r="B25" s="45">
        <v>3987</v>
      </c>
      <c r="C25" s="40">
        <v>1707</v>
      </c>
      <c r="D25" s="35">
        <v>1671</v>
      </c>
      <c r="E25" s="40">
        <v>-36</v>
      </c>
      <c r="F25" s="41">
        <v>-2.10896309314587</v>
      </c>
      <c r="G25" s="40">
        <v>-2316</v>
      </c>
      <c r="H25" s="42">
        <v>-58.088788562829194</v>
      </c>
      <c r="I25" s="45">
        <v>1318</v>
      </c>
      <c r="J25" s="40">
        <v>846</v>
      </c>
      <c r="K25" s="35">
        <v>886</v>
      </c>
      <c r="L25" s="40">
        <v>40</v>
      </c>
      <c r="M25" s="41">
        <v>4.7281323877068555</v>
      </c>
      <c r="N25" s="40">
        <v>-432</v>
      </c>
      <c r="O25" s="42">
        <v>-32.77693474962064</v>
      </c>
      <c r="P25" s="45">
        <v>1904</v>
      </c>
      <c r="Q25" s="40">
        <v>1040</v>
      </c>
      <c r="R25" s="35">
        <v>1102</v>
      </c>
      <c r="S25" s="40">
        <v>62</v>
      </c>
      <c r="T25" s="41">
        <v>5.961538461538462</v>
      </c>
      <c r="U25" s="40">
        <v>-802</v>
      </c>
      <c r="V25" s="42">
        <v>-42.121848739495796</v>
      </c>
      <c r="W25" s="45">
        <v>889</v>
      </c>
      <c r="X25" s="40">
        <v>511</v>
      </c>
      <c r="Y25" s="35">
        <v>543</v>
      </c>
      <c r="Z25" s="40">
        <v>32</v>
      </c>
      <c r="AA25" s="41">
        <v>6.262230919765166</v>
      </c>
      <c r="AB25" s="40">
        <v>-346</v>
      </c>
      <c r="AC25" s="42">
        <v>-38.920134983127106</v>
      </c>
      <c r="AD25" s="45">
        <v>733</v>
      </c>
      <c r="AE25" s="40">
        <v>378</v>
      </c>
      <c r="AF25" s="35">
        <v>491</v>
      </c>
      <c r="AG25" s="40">
        <v>113</v>
      </c>
      <c r="AH25" s="41">
        <v>29.894179894179896</v>
      </c>
      <c r="AI25" s="40">
        <v>-242</v>
      </c>
      <c r="AJ25" s="42">
        <v>-33.0150068212824</v>
      </c>
      <c r="AK25" s="45">
        <v>2041</v>
      </c>
      <c r="AL25" s="40">
        <v>748</v>
      </c>
      <c r="AM25" s="35">
        <v>835</v>
      </c>
      <c r="AN25" s="40">
        <v>87</v>
      </c>
      <c r="AO25" s="41">
        <v>11.631016042780749</v>
      </c>
      <c r="AP25" s="40">
        <v>-1206</v>
      </c>
      <c r="AQ25" s="42">
        <v>-59.08868201861832</v>
      </c>
      <c r="AR25" s="45">
        <v>911</v>
      </c>
      <c r="AS25" s="40">
        <v>955</v>
      </c>
      <c r="AT25" s="35">
        <v>983</v>
      </c>
      <c r="AU25" s="40">
        <v>28</v>
      </c>
      <c r="AV25" s="41">
        <v>2.931937172774869</v>
      </c>
      <c r="AW25" s="40">
        <v>72</v>
      </c>
      <c r="AX25" s="42">
        <v>7.903402854006586</v>
      </c>
      <c r="AY25" s="45">
        <v>1762</v>
      </c>
      <c r="AZ25" s="40">
        <v>764</v>
      </c>
      <c r="BA25" s="35">
        <v>892</v>
      </c>
      <c r="BB25" s="40">
        <v>128</v>
      </c>
      <c r="BC25" s="41">
        <v>16.75392670157068</v>
      </c>
      <c r="BD25" s="40">
        <v>-870</v>
      </c>
      <c r="BE25" s="42">
        <v>-49.375709421112376</v>
      </c>
      <c r="BF25" s="45">
        <v>13545</v>
      </c>
      <c r="BG25" s="40">
        <v>6949</v>
      </c>
      <c r="BH25" s="35">
        <v>7403</v>
      </c>
      <c r="BI25" s="40">
        <v>454</v>
      </c>
      <c r="BJ25" s="41">
        <v>6.533314145920276</v>
      </c>
      <c r="BK25" s="40">
        <v>-6142</v>
      </c>
      <c r="BL25" s="42">
        <v>-45.34514581026209</v>
      </c>
      <c r="BM25" s="45">
        <v>219870</v>
      </c>
      <c r="BN25" s="40">
        <v>127655</v>
      </c>
      <c r="BO25" s="35">
        <v>131756</v>
      </c>
      <c r="BP25" s="40">
        <v>4101</v>
      </c>
      <c r="BQ25" s="41">
        <v>3.2125651169166893</v>
      </c>
      <c r="BR25" s="40">
        <v>-88114</v>
      </c>
      <c r="BS25" s="42">
        <v>-40.075499158593715</v>
      </c>
    </row>
    <row r="26" spans="1:71" ht="12.75">
      <c r="A26" s="11" t="s">
        <v>20</v>
      </c>
      <c r="B26" s="33">
        <v>1775</v>
      </c>
      <c r="C26" s="34">
        <v>876</v>
      </c>
      <c r="D26" s="35">
        <v>699</v>
      </c>
      <c r="E26" s="34">
        <v>-177</v>
      </c>
      <c r="F26" s="36">
        <v>-20.205479452054796</v>
      </c>
      <c r="G26" s="34">
        <v>-1076</v>
      </c>
      <c r="H26" s="37">
        <v>-60.61971830985915</v>
      </c>
      <c r="I26" s="33">
        <v>1020</v>
      </c>
      <c r="J26" s="34">
        <v>869</v>
      </c>
      <c r="K26" s="35">
        <v>720</v>
      </c>
      <c r="L26" s="34">
        <v>-149</v>
      </c>
      <c r="M26" s="36">
        <v>-17.14614499424626</v>
      </c>
      <c r="N26" s="34">
        <v>-300</v>
      </c>
      <c r="O26" s="37">
        <v>-29.411764705882355</v>
      </c>
      <c r="P26" s="33">
        <v>571</v>
      </c>
      <c r="Q26" s="34">
        <v>457</v>
      </c>
      <c r="R26" s="35">
        <v>770</v>
      </c>
      <c r="S26" s="34">
        <v>313</v>
      </c>
      <c r="T26" s="36">
        <v>68.49015317286651</v>
      </c>
      <c r="U26" s="34">
        <v>199</v>
      </c>
      <c r="V26" s="37">
        <v>34.85113835376533</v>
      </c>
      <c r="W26" s="33">
        <v>604</v>
      </c>
      <c r="X26" s="34">
        <v>370</v>
      </c>
      <c r="Y26" s="35">
        <v>310</v>
      </c>
      <c r="Z26" s="34">
        <v>-60</v>
      </c>
      <c r="AA26" s="36">
        <v>-16.216216216216218</v>
      </c>
      <c r="AB26" s="34">
        <v>-294</v>
      </c>
      <c r="AC26" s="37">
        <v>-48.675496688741724</v>
      </c>
      <c r="AD26" s="33">
        <v>704</v>
      </c>
      <c r="AE26" s="34">
        <v>284</v>
      </c>
      <c r="AF26" s="35">
        <v>551</v>
      </c>
      <c r="AG26" s="34">
        <v>267</v>
      </c>
      <c r="AH26" s="36">
        <v>94.01408450704226</v>
      </c>
      <c r="AI26" s="34">
        <v>-153</v>
      </c>
      <c r="AJ26" s="37">
        <v>-21.732954545454543</v>
      </c>
      <c r="AK26" s="33">
        <v>906</v>
      </c>
      <c r="AL26" s="34">
        <v>457</v>
      </c>
      <c r="AM26" s="35">
        <v>412</v>
      </c>
      <c r="AN26" s="34">
        <v>-45</v>
      </c>
      <c r="AO26" s="36">
        <v>-9.846827133479213</v>
      </c>
      <c r="AP26" s="34">
        <v>-494</v>
      </c>
      <c r="AQ26" s="37">
        <v>-54.52538631346579</v>
      </c>
      <c r="AR26" s="33">
        <v>893</v>
      </c>
      <c r="AS26" s="34">
        <v>501</v>
      </c>
      <c r="AT26" s="35">
        <v>412</v>
      </c>
      <c r="AU26" s="34">
        <v>-89</v>
      </c>
      <c r="AV26" s="36">
        <v>-17.764471057884233</v>
      </c>
      <c r="AW26" s="34">
        <v>-481</v>
      </c>
      <c r="AX26" s="37">
        <v>-53.86338185890257</v>
      </c>
      <c r="AY26" s="33">
        <v>1113</v>
      </c>
      <c r="AZ26" s="34">
        <v>667</v>
      </c>
      <c r="BA26" s="35">
        <v>585</v>
      </c>
      <c r="BB26" s="34">
        <v>-82</v>
      </c>
      <c r="BC26" s="36">
        <v>-12.293853073463268</v>
      </c>
      <c r="BD26" s="34">
        <v>-528</v>
      </c>
      <c r="BE26" s="37">
        <v>-47.43935309973046</v>
      </c>
      <c r="BF26" s="33">
        <v>7586</v>
      </c>
      <c r="BG26" s="34">
        <v>4481</v>
      </c>
      <c r="BH26" s="35">
        <v>4459</v>
      </c>
      <c r="BI26" s="34">
        <v>-22</v>
      </c>
      <c r="BJ26" s="36">
        <v>-0.490961838875251</v>
      </c>
      <c r="BK26" s="34">
        <v>-3127</v>
      </c>
      <c r="BL26" s="37">
        <v>-41.220669654626946</v>
      </c>
      <c r="BM26" s="33">
        <v>117519</v>
      </c>
      <c r="BN26" s="34">
        <v>69073</v>
      </c>
      <c r="BO26" s="35">
        <v>75578</v>
      </c>
      <c r="BP26" s="34">
        <v>6505</v>
      </c>
      <c r="BQ26" s="36">
        <v>9.417572712926905</v>
      </c>
      <c r="BR26" s="34">
        <v>-41941</v>
      </c>
      <c r="BS26" s="37">
        <v>-35.68869714684434</v>
      </c>
    </row>
    <row r="27" spans="1:71" ht="12.75">
      <c r="A27" s="12" t="s">
        <v>9</v>
      </c>
      <c r="B27" s="38">
        <v>73</v>
      </c>
      <c r="C27" s="39">
        <v>65</v>
      </c>
      <c r="D27" s="35">
        <v>68</v>
      </c>
      <c r="E27" s="39">
        <v>3</v>
      </c>
      <c r="F27" s="46">
        <v>4.615384615384616</v>
      </c>
      <c r="G27" s="39">
        <v>-5</v>
      </c>
      <c r="H27" s="47">
        <v>-6.8493150684931505</v>
      </c>
      <c r="I27" s="38">
        <v>59</v>
      </c>
      <c r="J27" s="39">
        <v>52</v>
      </c>
      <c r="K27" s="35">
        <v>52</v>
      </c>
      <c r="L27" s="39">
        <v>0</v>
      </c>
      <c r="M27" s="46">
        <v>0</v>
      </c>
      <c r="N27" s="39">
        <v>-7</v>
      </c>
      <c r="O27" s="47">
        <v>-11.864406779661017</v>
      </c>
      <c r="P27" s="38">
        <v>19</v>
      </c>
      <c r="Q27" s="39">
        <v>30</v>
      </c>
      <c r="R27" s="35">
        <v>21</v>
      </c>
      <c r="S27" s="39">
        <v>-9</v>
      </c>
      <c r="T27" s="46">
        <v>-30</v>
      </c>
      <c r="U27" s="39">
        <v>2</v>
      </c>
      <c r="V27" s="47">
        <v>10.526315789473683</v>
      </c>
      <c r="W27" s="38">
        <v>11</v>
      </c>
      <c r="X27" s="39">
        <v>7</v>
      </c>
      <c r="Y27" s="35">
        <v>14</v>
      </c>
      <c r="Z27" s="39">
        <v>7</v>
      </c>
      <c r="AA27" s="46">
        <v>100</v>
      </c>
      <c r="AB27" s="39">
        <v>3</v>
      </c>
      <c r="AC27" s="47">
        <v>27.27272727272727</v>
      </c>
      <c r="AD27" s="38">
        <v>10</v>
      </c>
      <c r="AE27" s="39">
        <v>12</v>
      </c>
      <c r="AF27" s="35">
        <v>12</v>
      </c>
      <c r="AG27" s="39">
        <v>0</v>
      </c>
      <c r="AH27" s="46">
        <v>0</v>
      </c>
      <c r="AI27" s="39">
        <v>2</v>
      </c>
      <c r="AJ27" s="47">
        <v>20</v>
      </c>
      <c r="AK27" s="38">
        <v>25</v>
      </c>
      <c r="AL27" s="39">
        <v>23</v>
      </c>
      <c r="AM27" s="35">
        <v>15</v>
      </c>
      <c r="AN27" s="39">
        <v>-8</v>
      </c>
      <c r="AO27" s="46">
        <v>-34.78260869565217</v>
      </c>
      <c r="AP27" s="39">
        <v>-10</v>
      </c>
      <c r="AQ27" s="47">
        <v>-40</v>
      </c>
      <c r="AR27" s="38">
        <v>11</v>
      </c>
      <c r="AS27" s="39">
        <v>15</v>
      </c>
      <c r="AT27" s="35">
        <v>25</v>
      </c>
      <c r="AU27" s="39">
        <v>10</v>
      </c>
      <c r="AV27" s="46">
        <v>66.66666666666666</v>
      </c>
      <c r="AW27" s="39">
        <v>14</v>
      </c>
      <c r="AX27" s="47">
        <v>127.27272727272727</v>
      </c>
      <c r="AY27" s="38">
        <v>10</v>
      </c>
      <c r="AZ27" s="39">
        <v>19</v>
      </c>
      <c r="BA27" s="35">
        <v>12</v>
      </c>
      <c r="BB27" s="39">
        <v>-7</v>
      </c>
      <c r="BC27" s="46">
        <v>-36.84210526315789</v>
      </c>
      <c r="BD27" s="39">
        <v>2</v>
      </c>
      <c r="BE27" s="47">
        <v>20</v>
      </c>
      <c r="BF27" s="38">
        <v>218</v>
      </c>
      <c r="BG27" s="39">
        <v>223</v>
      </c>
      <c r="BH27" s="35">
        <v>219</v>
      </c>
      <c r="BI27" s="39">
        <v>-4</v>
      </c>
      <c r="BJ27" s="46">
        <v>-1.7937219730941705</v>
      </c>
      <c r="BK27" s="39">
        <v>1</v>
      </c>
      <c r="BL27" s="47">
        <v>0.45871559633027525</v>
      </c>
      <c r="BM27" s="38">
        <v>5103</v>
      </c>
      <c r="BN27" s="39">
        <v>5764</v>
      </c>
      <c r="BO27" s="35">
        <v>4981</v>
      </c>
      <c r="BP27" s="39">
        <v>-783</v>
      </c>
      <c r="BQ27" s="46">
        <v>-13.584316446911867</v>
      </c>
      <c r="BR27" s="39">
        <v>-122</v>
      </c>
      <c r="BS27" s="47">
        <v>-2.390750538898687</v>
      </c>
    </row>
    <row r="28" spans="1:71" ht="13.5" customHeight="1">
      <c r="A28" s="11" t="s">
        <v>60</v>
      </c>
      <c r="B28" s="33">
        <v>610</v>
      </c>
      <c r="C28" s="34">
        <v>1359</v>
      </c>
      <c r="D28" s="35">
        <v>736</v>
      </c>
      <c r="E28" s="34">
        <v>-623</v>
      </c>
      <c r="F28" s="36">
        <v>-45.84253127299485</v>
      </c>
      <c r="G28" s="34">
        <v>126</v>
      </c>
      <c r="H28" s="37">
        <v>20.655737704918035</v>
      </c>
      <c r="I28" s="33">
        <v>276</v>
      </c>
      <c r="J28" s="34">
        <v>788</v>
      </c>
      <c r="K28" s="35">
        <v>417</v>
      </c>
      <c r="L28" s="34">
        <v>-371</v>
      </c>
      <c r="M28" s="36">
        <v>-47.08121827411168</v>
      </c>
      <c r="N28" s="34">
        <v>141</v>
      </c>
      <c r="O28" s="37">
        <v>51.08695652173913</v>
      </c>
      <c r="P28" s="33">
        <v>176</v>
      </c>
      <c r="Q28" s="34">
        <v>768</v>
      </c>
      <c r="R28" s="35">
        <v>291</v>
      </c>
      <c r="S28" s="34">
        <v>-477</v>
      </c>
      <c r="T28" s="36">
        <v>-62.109375</v>
      </c>
      <c r="U28" s="34">
        <v>115</v>
      </c>
      <c r="V28" s="37">
        <v>65.3409090909091</v>
      </c>
      <c r="W28" s="33">
        <v>144</v>
      </c>
      <c r="X28" s="34">
        <v>306</v>
      </c>
      <c r="Y28" s="35">
        <v>188</v>
      </c>
      <c r="Z28" s="34">
        <v>-118</v>
      </c>
      <c r="AA28" s="36">
        <v>-38.56209150326798</v>
      </c>
      <c r="AB28" s="34">
        <v>44</v>
      </c>
      <c r="AC28" s="37">
        <v>30.555555555555557</v>
      </c>
      <c r="AD28" s="33">
        <v>112</v>
      </c>
      <c r="AE28" s="34">
        <v>164</v>
      </c>
      <c r="AF28" s="35">
        <v>107</v>
      </c>
      <c r="AG28" s="34">
        <v>-57</v>
      </c>
      <c r="AH28" s="36">
        <v>-34.756097560975604</v>
      </c>
      <c r="AI28" s="34">
        <v>-5</v>
      </c>
      <c r="AJ28" s="37">
        <v>-4.464285714285714</v>
      </c>
      <c r="AK28" s="33">
        <v>220</v>
      </c>
      <c r="AL28" s="34">
        <v>463</v>
      </c>
      <c r="AM28" s="35">
        <v>220</v>
      </c>
      <c r="AN28" s="34">
        <v>-243</v>
      </c>
      <c r="AO28" s="36">
        <v>-52.48380129589633</v>
      </c>
      <c r="AP28" s="34">
        <v>0</v>
      </c>
      <c r="AQ28" s="37">
        <v>0</v>
      </c>
      <c r="AR28" s="33">
        <v>82</v>
      </c>
      <c r="AS28" s="34">
        <v>367</v>
      </c>
      <c r="AT28" s="35">
        <v>274</v>
      </c>
      <c r="AU28" s="34">
        <v>-93</v>
      </c>
      <c r="AV28" s="36">
        <v>-25.340599455040874</v>
      </c>
      <c r="AW28" s="34">
        <v>192</v>
      </c>
      <c r="AX28" s="37">
        <v>234.14634146341461</v>
      </c>
      <c r="AY28" s="33">
        <v>81</v>
      </c>
      <c r="AZ28" s="34">
        <v>168</v>
      </c>
      <c r="BA28" s="35">
        <v>192</v>
      </c>
      <c r="BB28" s="34">
        <v>24</v>
      </c>
      <c r="BC28" s="36">
        <v>14.285714285714285</v>
      </c>
      <c r="BD28" s="34">
        <v>111</v>
      </c>
      <c r="BE28" s="37">
        <v>137.03703703703704</v>
      </c>
      <c r="BF28" s="33">
        <v>1701</v>
      </c>
      <c r="BG28" s="34">
        <v>4383</v>
      </c>
      <c r="BH28" s="35">
        <v>2425</v>
      </c>
      <c r="BI28" s="34">
        <v>-1958</v>
      </c>
      <c r="BJ28" s="36">
        <v>-44.672598676705455</v>
      </c>
      <c r="BK28" s="34">
        <v>724</v>
      </c>
      <c r="BL28" s="37">
        <v>42.563198118753675</v>
      </c>
      <c r="BM28" s="33">
        <v>38329</v>
      </c>
      <c r="BN28" s="34">
        <v>101110</v>
      </c>
      <c r="BO28" s="35">
        <v>52698</v>
      </c>
      <c r="BP28" s="34">
        <v>-48412</v>
      </c>
      <c r="BQ28" s="36">
        <v>-47.880526159628126</v>
      </c>
      <c r="BR28" s="34">
        <v>14369</v>
      </c>
      <c r="BS28" s="37">
        <v>37.48858566620574</v>
      </c>
    </row>
    <row r="29" spans="1:71" ht="13.5" customHeight="1">
      <c r="A29" s="11" t="s">
        <v>16</v>
      </c>
      <c r="B29" s="33">
        <v>144</v>
      </c>
      <c r="C29" s="34">
        <v>1081</v>
      </c>
      <c r="D29" s="35">
        <v>514</v>
      </c>
      <c r="E29" s="34">
        <v>-567</v>
      </c>
      <c r="F29" s="36">
        <v>-52.45143385753932</v>
      </c>
      <c r="G29" s="34">
        <v>370</v>
      </c>
      <c r="H29" s="37">
        <v>256.94444444444446</v>
      </c>
      <c r="I29" s="33">
        <v>98</v>
      </c>
      <c r="J29" s="34">
        <v>885</v>
      </c>
      <c r="K29" s="35">
        <v>289</v>
      </c>
      <c r="L29" s="34">
        <v>-596</v>
      </c>
      <c r="M29" s="36">
        <v>-67.34463276836158</v>
      </c>
      <c r="N29" s="34">
        <v>191</v>
      </c>
      <c r="O29" s="37">
        <v>194.89795918367346</v>
      </c>
      <c r="P29" s="33">
        <v>56</v>
      </c>
      <c r="Q29" s="34">
        <v>469</v>
      </c>
      <c r="R29" s="35">
        <v>138</v>
      </c>
      <c r="S29" s="34">
        <v>-331</v>
      </c>
      <c r="T29" s="36">
        <v>-70.57569296375267</v>
      </c>
      <c r="U29" s="34">
        <v>82</v>
      </c>
      <c r="V29" s="37">
        <v>146.42857142857142</v>
      </c>
      <c r="W29" s="33">
        <v>47</v>
      </c>
      <c r="X29" s="34">
        <v>351</v>
      </c>
      <c r="Y29" s="35">
        <v>96</v>
      </c>
      <c r="Z29" s="34">
        <v>-255</v>
      </c>
      <c r="AA29" s="36">
        <v>-72.64957264957265</v>
      </c>
      <c r="AB29" s="34">
        <v>49</v>
      </c>
      <c r="AC29" s="37">
        <v>104.25531914893618</v>
      </c>
      <c r="AD29" s="33">
        <v>227</v>
      </c>
      <c r="AE29" s="34">
        <v>182</v>
      </c>
      <c r="AF29" s="35">
        <v>81</v>
      </c>
      <c r="AG29" s="34">
        <v>-101</v>
      </c>
      <c r="AH29" s="36">
        <v>-55.494505494505496</v>
      </c>
      <c r="AI29" s="34">
        <v>-146</v>
      </c>
      <c r="AJ29" s="37">
        <v>-64.31718061674009</v>
      </c>
      <c r="AK29" s="33">
        <v>11</v>
      </c>
      <c r="AL29" s="34">
        <v>504</v>
      </c>
      <c r="AM29" s="35">
        <v>177</v>
      </c>
      <c r="AN29" s="34">
        <v>-327</v>
      </c>
      <c r="AO29" s="36">
        <v>-64.88095238095238</v>
      </c>
      <c r="AP29" s="34">
        <v>166</v>
      </c>
      <c r="AQ29" s="37">
        <v>1509.0909090909092</v>
      </c>
      <c r="AR29" s="33">
        <v>86</v>
      </c>
      <c r="AS29" s="34">
        <v>322</v>
      </c>
      <c r="AT29" s="35">
        <v>146</v>
      </c>
      <c r="AU29" s="34">
        <v>-176</v>
      </c>
      <c r="AV29" s="36">
        <v>-54.6583850931677</v>
      </c>
      <c r="AW29" s="34">
        <v>60</v>
      </c>
      <c r="AX29" s="37">
        <v>69.76744186046511</v>
      </c>
      <c r="AY29" s="33">
        <v>33</v>
      </c>
      <c r="AZ29" s="34">
        <v>271</v>
      </c>
      <c r="BA29" s="35">
        <v>700</v>
      </c>
      <c r="BB29" s="34">
        <v>429</v>
      </c>
      <c r="BC29" s="36">
        <v>158.30258302583027</v>
      </c>
      <c r="BD29" s="34">
        <v>667</v>
      </c>
      <c r="BE29" s="37">
        <v>2021.212121212121</v>
      </c>
      <c r="BF29" s="33">
        <v>702</v>
      </c>
      <c r="BG29" s="34">
        <v>4065</v>
      </c>
      <c r="BH29" s="35">
        <v>2141</v>
      </c>
      <c r="BI29" s="34">
        <v>-1924</v>
      </c>
      <c r="BJ29" s="36">
        <v>-47.33087330873308</v>
      </c>
      <c r="BK29" s="34">
        <v>1439</v>
      </c>
      <c r="BL29" s="37">
        <v>204.985754985755</v>
      </c>
      <c r="BM29" s="33">
        <v>20548</v>
      </c>
      <c r="BN29" s="34">
        <v>81052</v>
      </c>
      <c r="BO29" s="35">
        <v>31995</v>
      </c>
      <c r="BP29" s="34">
        <v>-49057</v>
      </c>
      <c r="BQ29" s="36">
        <v>-60.52534175590979</v>
      </c>
      <c r="BR29" s="34">
        <v>11447</v>
      </c>
      <c r="BS29" s="37">
        <v>55.70858477710726</v>
      </c>
    </row>
    <row r="30" spans="1:71" ht="12.75">
      <c r="A30" s="12" t="s">
        <v>14</v>
      </c>
      <c r="B30" s="52">
        <v>97</v>
      </c>
      <c r="C30" s="53">
        <v>1003</v>
      </c>
      <c r="D30" s="35">
        <v>410</v>
      </c>
      <c r="E30" s="40">
        <v>-593</v>
      </c>
      <c r="F30" s="41">
        <v>-59.12263210368893</v>
      </c>
      <c r="G30" s="40">
        <v>313</v>
      </c>
      <c r="H30" s="42">
        <v>322.680412371134</v>
      </c>
      <c r="I30" s="52">
        <v>14</v>
      </c>
      <c r="J30" s="53">
        <v>784</v>
      </c>
      <c r="K30" s="35">
        <v>227</v>
      </c>
      <c r="L30" s="40">
        <v>-557</v>
      </c>
      <c r="M30" s="41">
        <v>-71.04591836734694</v>
      </c>
      <c r="N30" s="40">
        <v>213</v>
      </c>
      <c r="O30" s="42">
        <v>1521.4285714285713</v>
      </c>
      <c r="P30" s="52">
        <v>26</v>
      </c>
      <c r="Q30" s="53">
        <v>438</v>
      </c>
      <c r="R30" s="35">
        <v>115</v>
      </c>
      <c r="S30" s="40">
        <v>-323</v>
      </c>
      <c r="T30" s="41">
        <v>-73.74429223744292</v>
      </c>
      <c r="U30" s="40">
        <v>89</v>
      </c>
      <c r="V30" s="42">
        <v>342.30769230769226</v>
      </c>
      <c r="W30" s="52">
        <v>7</v>
      </c>
      <c r="X30" s="53">
        <v>340</v>
      </c>
      <c r="Y30" s="35">
        <v>70</v>
      </c>
      <c r="Z30" s="40">
        <v>-270</v>
      </c>
      <c r="AA30" s="41">
        <v>-79.41176470588235</v>
      </c>
      <c r="AB30" s="40">
        <v>63</v>
      </c>
      <c r="AC30" s="42">
        <v>900</v>
      </c>
      <c r="AD30" s="52">
        <v>205</v>
      </c>
      <c r="AE30" s="53">
        <v>164</v>
      </c>
      <c r="AF30" s="35">
        <v>71</v>
      </c>
      <c r="AG30" s="40">
        <v>-93</v>
      </c>
      <c r="AH30" s="41">
        <v>-56.70731707317073</v>
      </c>
      <c r="AI30" s="40">
        <v>-134</v>
      </c>
      <c r="AJ30" s="42">
        <v>-65.3658536585366</v>
      </c>
      <c r="AK30" s="52">
        <v>2</v>
      </c>
      <c r="AL30" s="53">
        <v>496</v>
      </c>
      <c r="AM30" s="35">
        <v>146</v>
      </c>
      <c r="AN30" s="40">
        <v>-350</v>
      </c>
      <c r="AO30" s="41">
        <v>-70.56451612903226</v>
      </c>
      <c r="AP30" s="40">
        <v>144</v>
      </c>
      <c r="AQ30" s="42">
        <v>7200</v>
      </c>
      <c r="AR30" s="52">
        <v>0</v>
      </c>
      <c r="AS30" s="53">
        <v>303</v>
      </c>
      <c r="AT30" s="35">
        <v>124</v>
      </c>
      <c r="AU30" s="40">
        <v>-179</v>
      </c>
      <c r="AV30" s="50">
        <v>-59.07590759075908</v>
      </c>
      <c r="AW30" s="40">
        <v>124</v>
      </c>
      <c r="AX30" s="51" t="s">
        <v>49</v>
      </c>
      <c r="AY30" s="52">
        <v>26</v>
      </c>
      <c r="AZ30" s="53">
        <v>250</v>
      </c>
      <c r="BA30" s="35">
        <v>662</v>
      </c>
      <c r="BB30" s="40">
        <v>412</v>
      </c>
      <c r="BC30" s="41">
        <v>164.79999999999998</v>
      </c>
      <c r="BD30" s="40">
        <v>636</v>
      </c>
      <c r="BE30" s="42">
        <v>2446.153846153846</v>
      </c>
      <c r="BF30" s="52">
        <v>377</v>
      </c>
      <c r="BG30" s="53">
        <v>3778</v>
      </c>
      <c r="BH30" s="35">
        <v>1825</v>
      </c>
      <c r="BI30" s="40">
        <v>-1953</v>
      </c>
      <c r="BJ30" s="41">
        <v>-51.69401799894124</v>
      </c>
      <c r="BK30" s="40">
        <v>1448</v>
      </c>
      <c r="BL30" s="42">
        <v>384.08488063660474</v>
      </c>
      <c r="BM30" s="52">
        <v>12854</v>
      </c>
      <c r="BN30" s="53">
        <v>70679</v>
      </c>
      <c r="BO30" s="35">
        <v>22342</v>
      </c>
      <c r="BP30" s="40">
        <v>-48337</v>
      </c>
      <c r="BQ30" s="41">
        <v>-68.38947919466885</v>
      </c>
      <c r="BR30" s="40">
        <v>9488</v>
      </c>
      <c r="BS30" s="42">
        <v>73.81359887972614</v>
      </c>
    </row>
    <row r="31" spans="1:71" ht="12.75">
      <c r="A31" s="48" t="s">
        <v>53</v>
      </c>
      <c r="B31" s="54">
        <v>39</v>
      </c>
      <c r="C31" s="55">
        <v>942</v>
      </c>
      <c r="D31" s="56">
        <v>367</v>
      </c>
      <c r="E31" s="57">
        <v>-575</v>
      </c>
      <c r="F31" s="58">
        <v>-61.04033970276008</v>
      </c>
      <c r="G31" s="57">
        <v>328</v>
      </c>
      <c r="H31" s="59">
        <v>841.0256410256411</v>
      </c>
      <c r="I31" s="54">
        <v>11</v>
      </c>
      <c r="J31" s="55">
        <v>771</v>
      </c>
      <c r="K31" s="56">
        <v>224</v>
      </c>
      <c r="L31" s="57">
        <v>-547</v>
      </c>
      <c r="M31" s="58">
        <v>-70.94682230869002</v>
      </c>
      <c r="N31" s="57">
        <v>213</v>
      </c>
      <c r="O31" s="60">
        <v>1936.3636363636363</v>
      </c>
      <c r="P31" s="54">
        <v>19</v>
      </c>
      <c r="Q31" s="55">
        <v>432</v>
      </c>
      <c r="R31" s="56">
        <v>113</v>
      </c>
      <c r="S31" s="57">
        <v>-319</v>
      </c>
      <c r="T31" s="58">
        <v>-73.8425925925926</v>
      </c>
      <c r="U31" s="57">
        <v>94</v>
      </c>
      <c r="V31" s="60">
        <v>494.7368421052632</v>
      </c>
      <c r="W31" s="54">
        <v>3</v>
      </c>
      <c r="X31" s="55">
        <v>268</v>
      </c>
      <c r="Y31" s="56">
        <v>59</v>
      </c>
      <c r="Z31" s="57">
        <v>-209</v>
      </c>
      <c r="AA31" s="58">
        <v>-77.98507462686567</v>
      </c>
      <c r="AB31" s="57">
        <v>56</v>
      </c>
      <c r="AC31" s="59">
        <v>1866.6666666666667</v>
      </c>
      <c r="AD31" s="54">
        <v>205</v>
      </c>
      <c r="AE31" s="55">
        <v>158</v>
      </c>
      <c r="AF31" s="56">
        <v>71</v>
      </c>
      <c r="AG31" s="57">
        <v>-87</v>
      </c>
      <c r="AH31" s="58">
        <v>-55.06329113924051</v>
      </c>
      <c r="AI31" s="57">
        <v>-134</v>
      </c>
      <c r="AJ31" s="60">
        <v>-65.3658536585366</v>
      </c>
      <c r="AK31" s="54">
        <v>2</v>
      </c>
      <c r="AL31" s="55">
        <v>493</v>
      </c>
      <c r="AM31" s="56">
        <v>146</v>
      </c>
      <c r="AN31" s="57">
        <v>-347</v>
      </c>
      <c r="AO31" s="58">
        <v>-70.38539553752535</v>
      </c>
      <c r="AP31" s="57">
        <v>144</v>
      </c>
      <c r="AQ31" s="59">
        <v>7200</v>
      </c>
      <c r="AR31" s="54">
        <v>0</v>
      </c>
      <c r="AS31" s="55">
        <v>286</v>
      </c>
      <c r="AT31" s="56">
        <v>119</v>
      </c>
      <c r="AU31" s="57">
        <v>-167</v>
      </c>
      <c r="AV31" s="61">
        <v>-58.39160839160839</v>
      </c>
      <c r="AW31" s="57">
        <v>119</v>
      </c>
      <c r="AX31" s="60" t="s">
        <v>49</v>
      </c>
      <c r="AY31" s="54">
        <v>26</v>
      </c>
      <c r="AZ31" s="55">
        <v>242</v>
      </c>
      <c r="BA31" s="56">
        <v>662</v>
      </c>
      <c r="BB31" s="57">
        <v>420</v>
      </c>
      <c r="BC31" s="58">
        <v>173.55371900826447</v>
      </c>
      <c r="BD31" s="57">
        <v>636</v>
      </c>
      <c r="BE31" s="59">
        <v>2446.153846153846</v>
      </c>
      <c r="BF31" s="54">
        <v>305</v>
      </c>
      <c r="BG31" s="55">
        <v>3592</v>
      </c>
      <c r="BH31" s="56">
        <v>1761</v>
      </c>
      <c r="BI31" s="57">
        <v>-1831</v>
      </c>
      <c r="BJ31" s="58">
        <v>-50.974387527839646</v>
      </c>
      <c r="BK31" s="57">
        <v>1456</v>
      </c>
      <c r="BL31" s="59">
        <v>477.3770491803279</v>
      </c>
      <c r="BM31" s="54">
        <v>12207</v>
      </c>
      <c r="BN31" s="55">
        <v>68637</v>
      </c>
      <c r="BO31" s="56">
        <v>21693</v>
      </c>
      <c r="BP31" s="57">
        <v>-46944</v>
      </c>
      <c r="BQ31" s="58">
        <v>-68.3945976659819</v>
      </c>
      <c r="BR31" s="57">
        <v>9486</v>
      </c>
      <c r="BS31" s="59">
        <v>77.709510936348</v>
      </c>
    </row>
    <row r="32" spans="1:71" ht="12.75">
      <c r="A32" s="49" t="s">
        <v>15</v>
      </c>
      <c r="B32" s="62">
        <v>47</v>
      </c>
      <c r="C32" s="63">
        <v>78</v>
      </c>
      <c r="D32" s="64">
        <v>104</v>
      </c>
      <c r="E32" s="65">
        <v>26</v>
      </c>
      <c r="F32" s="66">
        <v>33.33333333333333</v>
      </c>
      <c r="G32" s="65">
        <v>57</v>
      </c>
      <c r="H32" s="67">
        <v>121.27659574468086</v>
      </c>
      <c r="I32" s="62">
        <v>84</v>
      </c>
      <c r="J32" s="63">
        <v>101</v>
      </c>
      <c r="K32" s="64">
        <v>62</v>
      </c>
      <c r="L32" s="65">
        <v>-39</v>
      </c>
      <c r="M32" s="66">
        <v>-38.613861386138616</v>
      </c>
      <c r="N32" s="65">
        <v>-22</v>
      </c>
      <c r="O32" s="67">
        <v>-26.190476190476193</v>
      </c>
      <c r="P32" s="62">
        <v>30</v>
      </c>
      <c r="Q32" s="63">
        <v>31</v>
      </c>
      <c r="R32" s="64">
        <v>23</v>
      </c>
      <c r="S32" s="65">
        <v>-8</v>
      </c>
      <c r="T32" s="66">
        <v>-25.806451612903224</v>
      </c>
      <c r="U32" s="65">
        <v>-7</v>
      </c>
      <c r="V32" s="67">
        <v>-23.333333333333332</v>
      </c>
      <c r="W32" s="62">
        <v>40</v>
      </c>
      <c r="X32" s="63">
        <v>11</v>
      </c>
      <c r="Y32" s="64">
        <v>26</v>
      </c>
      <c r="Z32" s="65">
        <v>15</v>
      </c>
      <c r="AA32" s="66">
        <v>136.36363636363635</v>
      </c>
      <c r="AB32" s="65">
        <v>-14</v>
      </c>
      <c r="AC32" s="67">
        <v>-35</v>
      </c>
      <c r="AD32" s="62">
        <v>22</v>
      </c>
      <c r="AE32" s="63">
        <v>18</v>
      </c>
      <c r="AF32" s="64">
        <v>10</v>
      </c>
      <c r="AG32" s="65">
        <v>-8</v>
      </c>
      <c r="AH32" s="66">
        <v>-44.44444444444444</v>
      </c>
      <c r="AI32" s="65">
        <v>-12</v>
      </c>
      <c r="AJ32" s="67">
        <v>-54.54545454545454</v>
      </c>
      <c r="AK32" s="62">
        <v>9</v>
      </c>
      <c r="AL32" s="63">
        <v>8</v>
      </c>
      <c r="AM32" s="64">
        <v>31</v>
      </c>
      <c r="AN32" s="65">
        <v>23</v>
      </c>
      <c r="AO32" s="66">
        <v>287.5</v>
      </c>
      <c r="AP32" s="65">
        <v>22</v>
      </c>
      <c r="AQ32" s="67">
        <v>244.44444444444446</v>
      </c>
      <c r="AR32" s="62">
        <v>86</v>
      </c>
      <c r="AS32" s="63">
        <v>19</v>
      </c>
      <c r="AT32" s="64">
        <v>22</v>
      </c>
      <c r="AU32" s="65">
        <v>3</v>
      </c>
      <c r="AV32" s="66">
        <v>15.789473684210526</v>
      </c>
      <c r="AW32" s="65">
        <v>-64</v>
      </c>
      <c r="AX32" s="67">
        <v>-74.4186046511628</v>
      </c>
      <c r="AY32" s="62">
        <v>7</v>
      </c>
      <c r="AZ32" s="63">
        <v>21</v>
      </c>
      <c r="BA32" s="64">
        <v>38</v>
      </c>
      <c r="BB32" s="65">
        <v>17</v>
      </c>
      <c r="BC32" s="66">
        <v>80.95238095238095</v>
      </c>
      <c r="BD32" s="65">
        <v>31</v>
      </c>
      <c r="BE32" s="67">
        <v>442.8571428571429</v>
      </c>
      <c r="BF32" s="62">
        <v>325</v>
      </c>
      <c r="BG32" s="63">
        <v>287</v>
      </c>
      <c r="BH32" s="64">
        <v>316</v>
      </c>
      <c r="BI32" s="65">
        <v>29</v>
      </c>
      <c r="BJ32" s="66">
        <v>10.104529616724738</v>
      </c>
      <c r="BK32" s="65">
        <v>-9</v>
      </c>
      <c r="BL32" s="67">
        <v>-2.769230769230769</v>
      </c>
      <c r="BM32" s="62">
        <v>7694</v>
      </c>
      <c r="BN32" s="63">
        <v>10373</v>
      </c>
      <c r="BO32" s="64">
        <v>9653</v>
      </c>
      <c r="BP32" s="65">
        <v>-720</v>
      </c>
      <c r="BQ32" s="66">
        <v>-6.941097078954979</v>
      </c>
      <c r="BR32" s="65">
        <v>1959</v>
      </c>
      <c r="BS32" s="67">
        <v>25.46139849233169</v>
      </c>
    </row>
    <row r="34" spans="1:71" ht="12.75">
      <c r="A34" s="71"/>
      <c r="B34" s="1" t="s">
        <v>27</v>
      </c>
      <c r="C34" s="1"/>
      <c r="D34" s="1"/>
      <c r="E34" s="1"/>
      <c r="F34" s="1"/>
      <c r="G34" s="1"/>
      <c r="H34" s="1"/>
      <c r="I34" s="1" t="s">
        <v>27</v>
      </c>
      <c r="J34" s="1"/>
      <c r="K34" s="1"/>
      <c r="L34" s="1"/>
      <c r="M34" s="1"/>
      <c r="N34" s="1"/>
      <c r="O34" s="1"/>
      <c r="P34" s="1" t="s">
        <v>27</v>
      </c>
      <c r="Q34" s="1"/>
      <c r="R34" s="1"/>
      <c r="S34" s="1"/>
      <c r="T34" s="1"/>
      <c r="U34" s="1"/>
      <c r="V34" s="1"/>
      <c r="W34" s="1" t="s">
        <v>27</v>
      </c>
      <c r="X34" s="1"/>
      <c r="Y34" s="1"/>
      <c r="Z34" s="1"/>
      <c r="AA34" s="1"/>
      <c r="AB34" s="1"/>
      <c r="AC34" s="1"/>
      <c r="AD34" s="1" t="s">
        <v>27</v>
      </c>
      <c r="AE34" s="1"/>
      <c r="AF34" s="1"/>
      <c r="AG34" s="1"/>
      <c r="AH34" s="1"/>
      <c r="AI34" s="1"/>
      <c r="AJ34" s="1"/>
      <c r="AK34" s="1" t="s">
        <v>27</v>
      </c>
      <c r="AL34" s="1"/>
      <c r="AM34" s="1"/>
      <c r="AN34" s="1"/>
      <c r="AO34" s="1"/>
      <c r="AP34" s="1"/>
      <c r="AQ34" s="1"/>
      <c r="AR34" s="1" t="s">
        <v>27</v>
      </c>
      <c r="AS34" s="1"/>
      <c r="AT34" s="1"/>
      <c r="AU34" s="1"/>
      <c r="AV34" s="1"/>
      <c r="AW34" s="1"/>
      <c r="AX34" s="1"/>
      <c r="AY34" s="1" t="s">
        <v>27</v>
      </c>
      <c r="AZ34" s="1"/>
      <c r="BA34" s="1"/>
      <c r="BB34" s="1"/>
      <c r="BC34" s="1"/>
      <c r="BD34" s="1"/>
      <c r="BE34" s="1"/>
      <c r="BF34" s="1" t="s">
        <v>27</v>
      </c>
      <c r="BG34" s="1"/>
      <c r="BH34" s="1"/>
      <c r="BI34" s="1"/>
      <c r="BJ34" s="1"/>
      <c r="BK34" s="1"/>
      <c r="BL34" s="1"/>
      <c r="BM34" s="1" t="s">
        <v>27</v>
      </c>
      <c r="BN34" s="1"/>
      <c r="BO34" s="1"/>
      <c r="BP34" s="1"/>
      <c r="BQ34" s="1"/>
      <c r="BR34" s="1"/>
      <c r="BS34" s="1"/>
    </row>
    <row r="35" spans="1:71" ht="12.75">
      <c r="A35" s="71"/>
      <c r="B35" s="1" t="s">
        <v>28</v>
      </c>
      <c r="C35" s="1"/>
      <c r="D35" s="1"/>
      <c r="E35" s="1"/>
      <c r="F35" s="1"/>
      <c r="G35" s="1"/>
      <c r="H35" s="1"/>
      <c r="I35" s="1" t="s">
        <v>28</v>
      </c>
      <c r="J35" s="1"/>
      <c r="K35" s="1"/>
      <c r="L35" s="1"/>
      <c r="M35" s="1"/>
      <c r="N35" s="1"/>
      <c r="O35" s="1"/>
      <c r="P35" s="1" t="s">
        <v>28</v>
      </c>
      <c r="Q35" s="1"/>
      <c r="R35" s="1"/>
      <c r="S35" s="1"/>
      <c r="T35" s="1"/>
      <c r="U35" s="1"/>
      <c r="V35" s="1"/>
      <c r="W35" s="1" t="s">
        <v>28</v>
      </c>
      <c r="X35" s="1"/>
      <c r="Y35" s="1"/>
      <c r="Z35" s="1"/>
      <c r="AA35" s="1"/>
      <c r="AB35" s="1"/>
      <c r="AC35" s="1"/>
      <c r="AD35" s="1" t="s">
        <v>28</v>
      </c>
      <c r="AE35" s="1"/>
      <c r="AF35" s="1"/>
      <c r="AG35" s="1"/>
      <c r="AH35" s="1"/>
      <c r="AI35" s="1"/>
      <c r="AJ35" s="1"/>
      <c r="AK35" s="1" t="s">
        <v>28</v>
      </c>
      <c r="AL35" s="1"/>
      <c r="AM35" s="1"/>
      <c r="AN35" s="1"/>
      <c r="AO35" s="1"/>
      <c r="AP35" s="1"/>
      <c r="AQ35" s="1"/>
      <c r="AR35" s="1" t="s">
        <v>28</v>
      </c>
      <c r="AS35" s="1"/>
      <c r="AT35" s="1"/>
      <c r="AU35" s="1"/>
      <c r="AV35" s="1"/>
      <c r="AW35" s="1"/>
      <c r="AX35" s="1"/>
      <c r="AY35" s="1" t="s">
        <v>28</v>
      </c>
      <c r="AZ35" s="1"/>
      <c r="BA35" s="1"/>
      <c r="BB35" s="1"/>
      <c r="BC35" s="1"/>
      <c r="BD35" s="1"/>
      <c r="BE35" s="1"/>
      <c r="BF35" s="1" t="s">
        <v>28</v>
      </c>
      <c r="BG35" s="1"/>
      <c r="BH35" s="1"/>
      <c r="BI35" s="1"/>
      <c r="BJ35" s="1"/>
      <c r="BK35" s="1"/>
      <c r="BL35" s="1"/>
      <c r="BM35" s="1" t="s">
        <v>28</v>
      </c>
      <c r="BN35" s="1"/>
      <c r="BO35" s="1"/>
      <c r="BP35" s="1"/>
      <c r="BQ35" s="1"/>
      <c r="BR35" s="1"/>
      <c r="BS35" s="1"/>
    </row>
    <row r="36" spans="1:71" ht="12.75">
      <c r="A36" s="71"/>
      <c r="B36" s="1" t="s">
        <v>29</v>
      </c>
      <c r="C36" s="1"/>
      <c r="D36" s="1"/>
      <c r="E36" s="1"/>
      <c r="F36" s="1"/>
      <c r="G36" s="1"/>
      <c r="H36" s="1"/>
      <c r="I36" s="1" t="s">
        <v>29</v>
      </c>
      <c r="J36" s="1"/>
      <c r="K36" s="1"/>
      <c r="L36" s="1"/>
      <c r="M36" s="1"/>
      <c r="N36" s="1"/>
      <c r="O36" s="1"/>
      <c r="P36" s="1" t="s">
        <v>29</v>
      </c>
      <c r="Q36" s="1"/>
      <c r="R36" s="1"/>
      <c r="S36" s="1"/>
      <c r="T36" s="1"/>
      <c r="U36" s="1"/>
      <c r="V36" s="1"/>
      <c r="W36" s="1" t="s">
        <v>29</v>
      </c>
      <c r="X36" s="1"/>
      <c r="Y36" s="1"/>
      <c r="Z36" s="1"/>
      <c r="AA36" s="1"/>
      <c r="AB36" s="1"/>
      <c r="AC36" s="1"/>
      <c r="AD36" s="1" t="s">
        <v>29</v>
      </c>
      <c r="AE36" s="1"/>
      <c r="AF36" s="1"/>
      <c r="AG36" s="1"/>
      <c r="AH36" s="1"/>
      <c r="AI36" s="1"/>
      <c r="AJ36" s="1"/>
      <c r="AK36" s="1" t="s">
        <v>29</v>
      </c>
      <c r="AL36" s="1"/>
      <c r="AM36" s="1"/>
      <c r="AN36" s="1"/>
      <c r="AO36" s="1"/>
      <c r="AP36" s="1"/>
      <c r="AQ36" s="1"/>
      <c r="AR36" s="1" t="s">
        <v>29</v>
      </c>
      <c r="AS36" s="1"/>
      <c r="AT36" s="1"/>
      <c r="AU36" s="1"/>
      <c r="AV36" s="1"/>
      <c r="AW36" s="1"/>
      <c r="AX36" s="1"/>
      <c r="AY36" s="1" t="s">
        <v>29</v>
      </c>
      <c r="AZ36" s="1"/>
      <c r="BA36" s="1"/>
      <c r="BB36" s="1"/>
      <c r="BC36" s="1"/>
      <c r="BD36" s="1"/>
      <c r="BE36" s="1"/>
      <c r="BF36" s="1" t="s">
        <v>29</v>
      </c>
      <c r="BG36" s="1"/>
      <c r="BH36" s="1"/>
      <c r="BI36" s="1"/>
      <c r="BJ36" s="1"/>
      <c r="BK36" s="1"/>
      <c r="BL36" s="1"/>
      <c r="BM36" s="1" t="s">
        <v>29</v>
      </c>
      <c r="BN36" s="1"/>
      <c r="BO36" s="1"/>
      <c r="BP36" s="1"/>
      <c r="BQ36" s="1"/>
      <c r="BR36" s="1"/>
      <c r="BS36" s="1"/>
    </row>
    <row r="37" spans="1:71" ht="12.75">
      <c r="A37" s="71"/>
      <c r="B37" s="1" t="s">
        <v>17</v>
      </c>
      <c r="C37" s="26"/>
      <c r="D37" s="26"/>
      <c r="E37" s="26"/>
      <c r="F37" s="26"/>
      <c r="G37" s="26"/>
      <c r="H37" s="26"/>
      <c r="I37" s="1" t="s">
        <v>17</v>
      </c>
      <c r="J37" s="26"/>
      <c r="K37" s="26"/>
      <c r="L37" s="26"/>
      <c r="M37" s="26"/>
      <c r="N37" s="26"/>
      <c r="O37" s="26"/>
      <c r="P37" s="1" t="s">
        <v>17</v>
      </c>
      <c r="Q37" s="26"/>
      <c r="R37" s="26"/>
      <c r="S37" s="26"/>
      <c r="T37" s="26"/>
      <c r="U37" s="26"/>
      <c r="V37" s="26"/>
      <c r="W37" s="1" t="s">
        <v>17</v>
      </c>
      <c r="X37" s="26"/>
      <c r="Y37" s="26"/>
      <c r="Z37" s="26"/>
      <c r="AA37" s="26"/>
      <c r="AB37" s="26"/>
      <c r="AC37" s="26"/>
      <c r="AD37" s="1" t="s">
        <v>17</v>
      </c>
      <c r="AE37" s="26"/>
      <c r="AF37" s="26"/>
      <c r="AG37" s="26"/>
      <c r="AH37" s="26"/>
      <c r="AI37" s="26"/>
      <c r="AJ37" s="26"/>
      <c r="AK37" s="1" t="s">
        <v>17</v>
      </c>
      <c r="AL37" s="26"/>
      <c r="AM37" s="26"/>
      <c r="AN37" s="26"/>
      <c r="AO37" s="26"/>
      <c r="AP37" s="26"/>
      <c r="AQ37" s="26"/>
      <c r="AR37" s="1" t="s">
        <v>17</v>
      </c>
      <c r="AS37" s="26"/>
      <c r="AT37" s="26"/>
      <c r="AU37" s="26"/>
      <c r="AV37" s="26"/>
      <c r="AW37" s="26"/>
      <c r="AX37" s="26"/>
      <c r="AY37" s="1" t="s">
        <v>17</v>
      </c>
      <c r="AZ37" s="26"/>
      <c r="BA37" s="26"/>
      <c r="BB37" s="26"/>
      <c r="BC37" s="26"/>
      <c r="BD37" s="26"/>
      <c r="BE37" s="26"/>
      <c r="BF37" s="1" t="s">
        <v>17</v>
      </c>
      <c r="BG37" s="26"/>
      <c r="BH37" s="26"/>
      <c r="BI37" s="26"/>
      <c r="BJ37" s="26"/>
      <c r="BK37" s="26"/>
      <c r="BL37" s="26"/>
      <c r="BM37" s="1" t="s">
        <v>17</v>
      </c>
      <c r="BN37" s="26"/>
      <c r="BO37" s="26"/>
      <c r="BP37" s="26"/>
      <c r="BQ37" s="26"/>
      <c r="BR37" s="26"/>
      <c r="BS37" s="26"/>
    </row>
    <row r="38" spans="1:71" ht="12.75">
      <c r="A38" s="71"/>
      <c r="B38" s="1" t="s">
        <v>30</v>
      </c>
      <c r="C38" s="71"/>
      <c r="D38" s="71"/>
      <c r="E38" s="71"/>
      <c r="F38" s="71"/>
      <c r="G38" s="71"/>
      <c r="H38" s="71"/>
      <c r="I38" s="1" t="s">
        <v>30</v>
      </c>
      <c r="J38" s="71"/>
      <c r="K38" s="71"/>
      <c r="L38" s="71"/>
      <c r="M38" s="71"/>
      <c r="N38" s="71"/>
      <c r="O38" s="71"/>
      <c r="P38" s="1" t="s">
        <v>30</v>
      </c>
      <c r="Q38" s="71"/>
      <c r="R38" s="71"/>
      <c r="S38" s="71"/>
      <c r="T38" s="71"/>
      <c r="U38" s="71"/>
      <c r="V38" s="71"/>
      <c r="W38" s="1" t="s">
        <v>30</v>
      </c>
      <c r="X38" s="71"/>
      <c r="Y38" s="71"/>
      <c r="Z38" s="71"/>
      <c r="AA38" s="71"/>
      <c r="AB38" s="71"/>
      <c r="AC38" s="71"/>
      <c r="AD38" s="1" t="s">
        <v>30</v>
      </c>
      <c r="AE38" s="71"/>
      <c r="AF38" s="71"/>
      <c r="AG38" s="71"/>
      <c r="AH38" s="71"/>
      <c r="AI38" s="71"/>
      <c r="AJ38" s="71"/>
      <c r="AK38" s="1" t="s">
        <v>30</v>
      </c>
      <c r="AL38" s="71"/>
      <c r="AM38" s="71"/>
      <c r="AN38" s="71"/>
      <c r="AO38" s="71"/>
      <c r="AP38" s="71"/>
      <c r="AQ38" s="71"/>
      <c r="AR38" s="1" t="s">
        <v>30</v>
      </c>
      <c r="AS38" s="71"/>
      <c r="AT38" s="71"/>
      <c r="AU38" s="71"/>
      <c r="AV38" s="71"/>
      <c r="AW38" s="71"/>
      <c r="AX38" s="71"/>
      <c r="AY38" s="1" t="s">
        <v>30</v>
      </c>
      <c r="AZ38" s="71"/>
      <c r="BA38" s="71"/>
      <c r="BB38" s="71"/>
      <c r="BC38" s="71"/>
      <c r="BD38" s="71"/>
      <c r="BE38" s="71"/>
      <c r="BF38" s="1" t="s">
        <v>30</v>
      </c>
      <c r="BG38" s="71"/>
      <c r="BH38" s="71"/>
      <c r="BI38" s="71"/>
      <c r="BJ38" s="71"/>
      <c r="BK38" s="71"/>
      <c r="BL38" s="71"/>
      <c r="BM38" s="1" t="s">
        <v>30</v>
      </c>
      <c r="BN38" s="71"/>
      <c r="BO38" s="71"/>
      <c r="BP38" s="71"/>
      <c r="BQ38" s="71"/>
      <c r="BR38" s="71"/>
      <c r="BS38" s="71"/>
    </row>
    <row r="39" spans="1:71" ht="12.75">
      <c r="A39" s="71"/>
      <c r="B39" s="1" t="s">
        <v>54</v>
      </c>
      <c r="C39" s="71"/>
      <c r="D39" s="71"/>
      <c r="E39" s="71"/>
      <c r="F39" s="71"/>
      <c r="G39" s="71"/>
      <c r="H39" s="71"/>
      <c r="I39" s="1" t="s">
        <v>54</v>
      </c>
      <c r="J39" s="71"/>
      <c r="K39" s="71"/>
      <c r="L39" s="71"/>
      <c r="M39" s="71"/>
      <c r="N39" s="71"/>
      <c r="O39" s="71"/>
      <c r="P39" s="1" t="s">
        <v>54</v>
      </c>
      <c r="Q39" s="71"/>
      <c r="R39" s="71"/>
      <c r="S39" s="71"/>
      <c r="T39" s="71"/>
      <c r="U39" s="71"/>
      <c r="V39" s="71"/>
      <c r="W39" s="1" t="s">
        <v>54</v>
      </c>
      <c r="X39" s="71"/>
      <c r="Y39" s="71"/>
      <c r="Z39" s="71"/>
      <c r="AA39" s="71"/>
      <c r="AB39" s="71"/>
      <c r="AC39" s="71"/>
      <c r="AD39" s="1" t="s">
        <v>54</v>
      </c>
      <c r="AE39" s="71"/>
      <c r="AF39" s="71"/>
      <c r="AG39" s="71"/>
      <c r="AH39" s="71"/>
      <c r="AI39" s="71"/>
      <c r="AJ39" s="71"/>
      <c r="AK39" s="1" t="s">
        <v>54</v>
      </c>
      <c r="AL39" s="71"/>
      <c r="AM39" s="71"/>
      <c r="AN39" s="71"/>
      <c r="AO39" s="71"/>
      <c r="AP39" s="71"/>
      <c r="AQ39" s="71"/>
      <c r="AR39" s="1" t="s">
        <v>54</v>
      </c>
      <c r="AS39" s="71"/>
      <c r="AT39" s="71"/>
      <c r="AU39" s="71"/>
      <c r="AV39" s="71"/>
      <c r="AW39" s="71"/>
      <c r="AX39" s="71"/>
      <c r="AY39" s="1" t="s">
        <v>54</v>
      </c>
      <c r="AZ39" s="71"/>
      <c r="BA39" s="71"/>
      <c r="BB39" s="71"/>
      <c r="BC39" s="71"/>
      <c r="BD39" s="71"/>
      <c r="BE39" s="71"/>
      <c r="BF39" s="1" t="s">
        <v>54</v>
      </c>
      <c r="BG39" s="71"/>
      <c r="BH39" s="71"/>
      <c r="BI39" s="71"/>
      <c r="BJ39" s="71"/>
      <c r="BK39" s="71"/>
      <c r="BL39" s="71"/>
      <c r="BM39" s="1" t="s">
        <v>54</v>
      </c>
      <c r="BN39" s="71"/>
      <c r="BO39" s="71"/>
      <c r="BP39" s="71"/>
      <c r="BQ39" s="71"/>
      <c r="BR39" s="71"/>
      <c r="BS39" s="71"/>
    </row>
  </sheetData>
  <sheetProtection/>
  <mergeCells count="121">
    <mergeCell ref="A1:A3"/>
    <mergeCell ref="B1:H1"/>
    <mergeCell ref="I1:O1"/>
    <mergeCell ref="P1:V1"/>
    <mergeCell ref="W1:AC1"/>
    <mergeCell ref="AD1:AJ1"/>
    <mergeCell ref="I2:I3"/>
    <mergeCell ref="J2:J3"/>
    <mergeCell ref="K2:K3"/>
    <mergeCell ref="L2:M2"/>
    <mergeCell ref="AK1:AQ1"/>
    <mergeCell ref="AR1:AX1"/>
    <mergeCell ref="AY1:BE1"/>
    <mergeCell ref="BF1:BL1"/>
    <mergeCell ref="BM1:BS1"/>
    <mergeCell ref="B2:B3"/>
    <mergeCell ref="C2:C3"/>
    <mergeCell ref="D2:D3"/>
    <mergeCell ref="E2:F2"/>
    <mergeCell ref="G2:H2"/>
    <mergeCell ref="N2:O2"/>
    <mergeCell ref="P2:P3"/>
    <mergeCell ref="Q2:Q3"/>
    <mergeCell ref="R2:R3"/>
    <mergeCell ref="S2:T2"/>
    <mergeCell ref="U2:V2"/>
    <mergeCell ref="W2:W3"/>
    <mergeCell ref="X2:X3"/>
    <mergeCell ref="Y2:Y3"/>
    <mergeCell ref="Z2:AA2"/>
    <mergeCell ref="AB2:AC2"/>
    <mergeCell ref="AD2:AD3"/>
    <mergeCell ref="AE2:AE3"/>
    <mergeCell ref="AF2:AF3"/>
    <mergeCell ref="AG2:AH2"/>
    <mergeCell ref="AI2:AJ2"/>
    <mergeCell ref="AK2:AK3"/>
    <mergeCell ref="AL2:AL3"/>
    <mergeCell ref="AM2:AM3"/>
    <mergeCell ref="AN2:AO2"/>
    <mergeCell ref="AP2:AQ2"/>
    <mergeCell ref="AR2:AR3"/>
    <mergeCell ref="AS2:AS3"/>
    <mergeCell ref="AT2:AT3"/>
    <mergeCell ref="AU2:AV2"/>
    <mergeCell ref="AW2:AX2"/>
    <mergeCell ref="AY2:AY3"/>
    <mergeCell ref="AZ2:AZ3"/>
    <mergeCell ref="BA2:BA3"/>
    <mergeCell ref="BB2:BC2"/>
    <mergeCell ref="BD2:BE2"/>
    <mergeCell ref="BF2:BF3"/>
    <mergeCell ref="BG2:BG3"/>
    <mergeCell ref="BH2:BH3"/>
    <mergeCell ref="BI2:BJ2"/>
    <mergeCell ref="BK2:BL2"/>
    <mergeCell ref="BM2:BM3"/>
    <mergeCell ref="BN2:BN3"/>
    <mergeCell ref="BO2:BO3"/>
    <mergeCell ref="BP2:BQ2"/>
    <mergeCell ref="BR2:BS2"/>
    <mergeCell ref="E10:F10"/>
    <mergeCell ref="G10:H10"/>
    <mergeCell ref="L10:M10"/>
    <mergeCell ref="N10:O10"/>
    <mergeCell ref="S10:T10"/>
    <mergeCell ref="U10:V10"/>
    <mergeCell ref="Z10:AA10"/>
    <mergeCell ref="AB10:AC10"/>
    <mergeCell ref="AG10:AH10"/>
    <mergeCell ref="AI10:AJ10"/>
    <mergeCell ref="AN10:AO10"/>
    <mergeCell ref="AP10:AQ10"/>
    <mergeCell ref="AU10:AV10"/>
    <mergeCell ref="AW10:AX10"/>
    <mergeCell ref="BB10:BC10"/>
    <mergeCell ref="BD10:BE10"/>
    <mergeCell ref="BI10:BJ10"/>
    <mergeCell ref="BK10:BL10"/>
    <mergeCell ref="BP10:BQ10"/>
    <mergeCell ref="BR10:BS10"/>
    <mergeCell ref="E19:F19"/>
    <mergeCell ref="G19:H19"/>
    <mergeCell ref="L19:M19"/>
    <mergeCell ref="N19:O19"/>
    <mergeCell ref="S19:T19"/>
    <mergeCell ref="U19:V19"/>
    <mergeCell ref="Z19:AA19"/>
    <mergeCell ref="BP19:BQ19"/>
    <mergeCell ref="AB19:AC19"/>
    <mergeCell ref="AG19:AH19"/>
    <mergeCell ref="AI19:AJ19"/>
    <mergeCell ref="AN19:AO19"/>
    <mergeCell ref="AP19:AQ19"/>
    <mergeCell ref="AU19:AV19"/>
    <mergeCell ref="AG21:AH21"/>
    <mergeCell ref="AW19:AX19"/>
    <mergeCell ref="BB19:BC19"/>
    <mergeCell ref="BD19:BE19"/>
    <mergeCell ref="BI19:BJ19"/>
    <mergeCell ref="BK19:BL19"/>
    <mergeCell ref="BB21:BC21"/>
    <mergeCell ref="BI21:BJ21"/>
    <mergeCell ref="BK21:BL21"/>
    <mergeCell ref="BR19:BS19"/>
    <mergeCell ref="E21:F21"/>
    <mergeCell ref="G21:H21"/>
    <mergeCell ref="L21:M21"/>
    <mergeCell ref="N21:O21"/>
    <mergeCell ref="S21:T21"/>
    <mergeCell ref="U21:V21"/>
    <mergeCell ref="Z21:AA21"/>
    <mergeCell ref="AB21:AC21"/>
    <mergeCell ref="BD21:BE21"/>
    <mergeCell ref="BP21:BQ21"/>
    <mergeCell ref="BR21:BS21"/>
    <mergeCell ref="AI21:AJ21"/>
    <mergeCell ref="AN21:AO21"/>
    <mergeCell ref="AP21:AQ21"/>
    <mergeCell ref="AU21:AV21"/>
    <mergeCell ref="AW21:AX21"/>
  </mergeCells>
  <printOptions horizontalCentered="1" verticalCentered="1"/>
  <pageMargins left="0.57" right="0.51" top="0.2" bottom="0.17" header="0.2362204724409449" footer="0.17"/>
  <pageSetup horizontalDpi="600" verticalDpi="600" orientation="portrait" paperSize="9" scale="95" r:id="rId1"/>
  <colBreaks count="9" manualBreakCount="9">
    <brk id="8" max="65535" man="1"/>
    <brk id="15" max="65535" man="1"/>
    <brk id="22" max="65535" man="1"/>
    <brk id="29" max="65535" man="1"/>
    <brk id="36" max="65535" man="1"/>
    <brk id="43" max="65535" man="1"/>
    <brk id="50" max="65535" man="1"/>
    <brk id="57" max="65535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Gulyás Zoltán</dc:creator>
  <cp:keywords/>
  <dc:description/>
  <cp:lastModifiedBy>Gulyás Zoltán</cp:lastModifiedBy>
  <cp:lastPrinted>2012-07-23T13:51:52Z</cp:lastPrinted>
  <dcterms:created xsi:type="dcterms:W3CDTF">2009-02-05T11:07:04Z</dcterms:created>
  <dcterms:modified xsi:type="dcterms:W3CDTF">2014-06-24T13:08:19Z</dcterms:modified>
  <cp:category/>
  <cp:version/>
  <cp:contentType/>
  <cp:contentStatus/>
</cp:coreProperties>
</file>